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D31DF447-3D7B-4FBF-AB31-54DC5D9E4455}" xr6:coauthVersionLast="45" xr6:coauthVersionMax="45" xr10:uidLastSave="{00000000-0000-0000-0000-000000000000}"/>
  <bookViews>
    <workbookView xWindow="-108" yWindow="-108" windowWidth="16608" windowHeight="8856" tabRatio="478" activeTab="1"/>
  </bookViews>
  <sheets>
    <sheet name="A(gốc)" sheetId="59" r:id="rId1"/>
    <sheet name="A(KETQUA)" sheetId="63" r:id="rId2"/>
    <sheet name="A(DAt)" sheetId="64" r:id="rId3"/>
  </sheets>
  <definedNames>
    <definedName name="_xlnm._FilterDatabase" localSheetId="2" hidden="1">'A(DAt)'!$A$8:$M$42</definedName>
    <definedName name="_xlnm._FilterDatabase" localSheetId="0" hidden="1">'A(gốc)'!$A$7:$Q$42</definedName>
    <definedName name="_xlnm._FilterDatabase" localSheetId="1" hidden="1">'A(KETQUA)'!$A$8:$M$42</definedName>
    <definedName name="_xlnm.Print_Area" localSheetId="2">'A(DAt)'!$A$1:$K$45</definedName>
    <definedName name="_xlnm.Print_Area" localSheetId="0">'A(gốc)'!$A$1:$O$45</definedName>
    <definedName name="_xlnm.Print_Area" localSheetId="1">'A(KETQUA)'!$A$1:$K$45</definedName>
    <definedName name="_xlnm.Print_Titles" localSheetId="2">'A(DAt)'!$8:$8</definedName>
    <definedName name="_xlnm.Print_Titles" localSheetId="0">'A(gốc)'!$7:$7</definedName>
    <definedName name="_xlnm.Print_Titles" localSheetId="1">'A(KETQUA)'!$8:$8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2" i="64" l="1"/>
  <c r="M41" i="64"/>
  <c r="M40" i="64"/>
  <c r="M39" i="64"/>
  <c r="M38" i="64"/>
  <c r="M37" i="64"/>
  <c r="M36" i="64"/>
  <c r="M35" i="64"/>
  <c r="M34" i="64"/>
  <c r="M33" i="64"/>
  <c r="M32" i="64"/>
  <c r="M31" i="64"/>
  <c r="M30" i="64"/>
  <c r="M29" i="64"/>
  <c r="M28" i="64"/>
  <c r="M27" i="64"/>
  <c r="M26" i="64"/>
  <c r="M25" i="64"/>
  <c r="M24" i="64"/>
  <c r="M23" i="64"/>
  <c r="M22" i="64"/>
  <c r="M21" i="64"/>
  <c r="M20" i="64"/>
  <c r="M19" i="64"/>
  <c r="M18" i="64"/>
  <c r="M17" i="64"/>
  <c r="M16" i="64"/>
  <c r="M15" i="64"/>
  <c r="M14" i="64"/>
  <c r="M13" i="64"/>
  <c r="M12" i="64"/>
  <c r="M11" i="64"/>
  <c r="M10" i="64"/>
  <c r="M9" i="64"/>
  <c r="M10" i="63"/>
  <c r="M11" i="63"/>
  <c r="M12" i="63"/>
  <c r="M13" i="63"/>
  <c r="M14" i="63"/>
  <c r="M15" i="63"/>
  <c r="M16" i="63"/>
  <c r="M17" i="63"/>
  <c r="M18" i="63"/>
  <c r="M19" i="63"/>
  <c r="M20" i="63"/>
  <c r="M21" i="63"/>
  <c r="M22" i="63"/>
  <c r="M23" i="63"/>
  <c r="M24" i="63"/>
  <c r="M25" i="63"/>
  <c r="M26" i="63"/>
  <c r="M27" i="63"/>
  <c r="M28" i="63"/>
  <c r="M29" i="63"/>
  <c r="M30" i="63"/>
  <c r="M31" i="63"/>
  <c r="M32" i="63"/>
  <c r="M33" i="63"/>
  <c r="M34" i="63"/>
  <c r="M35" i="63"/>
  <c r="M36" i="63"/>
  <c r="M37" i="63"/>
  <c r="M38" i="63"/>
  <c r="M39" i="63"/>
  <c r="M40" i="63"/>
  <c r="M41" i="63"/>
  <c r="M42" i="63"/>
  <c r="M9" i="63"/>
  <c r="Q9" i="59"/>
  <c r="Q10" i="59"/>
  <c r="Q13" i="59"/>
  <c r="Q14" i="59"/>
  <c r="Q17" i="59"/>
  <c r="Q18" i="59"/>
  <c r="Q21" i="59"/>
  <c r="Q22" i="59"/>
  <c r="Q25" i="59"/>
  <c r="Q26" i="59"/>
  <c r="Q29" i="59"/>
  <c r="Q30" i="59"/>
  <c r="Q33" i="59"/>
  <c r="Q34" i="59"/>
  <c r="Q37" i="59"/>
  <c r="Q38" i="59"/>
  <c r="Q41" i="59"/>
  <c r="Q42" i="59"/>
  <c r="O9" i="59"/>
  <c r="O10" i="59"/>
  <c r="O11" i="59"/>
  <c r="Q11" i="59"/>
  <c r="O12" i="59"/>
  <c r="Q12" i="59"/>
  <c r="O13" i="59"/>
  <c r="O14" i="59"/>
  <c r="O15" i="59"/>
  <c r="Q15" i="59"/>
  <c r="O16" i="59"/>
  <c r="Q16" i="59"/>
  <c r="O17" i="59"/>
  <c r="O18" i="59"/>
  <c r="O19" i="59"/>
  <c r="Q19" i="59"/>
  <c r="O20" i="59"/>
  <c r="Q20" i="59"/>
  <c r="O21" i="59"/>
  <c r="O22" i="59"/>
  <c r="O23" i="59"/>
  <c r="Q23" i="59"/>
  <c r="O24" i="59"/>
  <c r="Q24" i="59"/>
  <c r="O25" i="59"/>
  <c r="O26" i="59"/>
  <c r="O27" i="59"/>
  <c r="Q27" i="59"/>
  <c r="O28" i="59"/>
  <c r="Q28" i="59"/>
  <c r="O29" i="59"/>
  <c r="O30" i="59"/>
  <c r="O31" i="59"/>
  <c r="Q31" i="59"/>
  <c r="O32" i="59"/>
  <c r="Q32" i="59"/>
  <c r="O33" i="59"/>
  <c r="O34" i="59"/>
  <c r="O35" i="59"/>
  <c r="Q35" i="59"/>
  <c r="O36" i="59"/>
  <c r="Q36" i="59"/>
  <c r="O37" i="59"/>
  <c r="O38" i="59"/>
  <c r="O39" i="59"/>
  <c r="Q39" i="59"/>
  <c r="O40" i="59"/>
  <c r="Q40" i="59"/>
  <c r="O41" i="59"/>
  <c r="O42" i="59"/>
  <c r="O8" i="59"/>
  <c r="Q8" i="59"/>
  <c r="K9" i="59"/>
  <c r="K10" i="59"/>
  <c r="K11" i="59"/>
  <c r="K12" i="59"/>
  <c r="K13" i="59"/>
  <c r="K14" i="59"/>
  <c r="K15" i="59"/>
  <c r="K16" i="59"/>
  <c r="K17" i="59"/>
  <c r="K18" i="59"/>
  <c r="K19" i="59"/>
  <c r="K20" i="59"/>
  <c r="K21" i="59"/>
  <c r="K22" i="59"/>
  <c r="K23" i="59"/>
  <c r="K24" i="59"/>
  <c r="K25" i="59"/>
  <c r="K26" i="59"/>
  <c r="K27" i="59"/>
  <c r="K28" i="59"/>
  <c r="K29" i="59"/>
  <c r="K30" i="59"/>
  <c r="K31" i="59"/>
  <c r="K32" i="59"/>
  <c r="K33" i="59"/>
  <c r="K34" i="59"/>
  <c r="K35" i="59"/>
  <c r="K36" i="59"/>
  <c r="K37" i="59"/>
  <c r="K38" i="59"/>
  <c r="K39" i="59"/>
  <c r="K40" i="59"/>
  <c r="K41" i="59"/>
  <c r="K42" i="59"/>
  <c r="K8" i="59"/>
</calcChain>
</file>

<file path=xl/sharedStrings.xml><?xml version="1.0" encoding="utf-8"?>
<sst xmlns="http://schemas.openxmlformats.org/spreadsheetml/2006/main" count="714" uniqueCount="181">
  <si>
    <t>Số 
báo danh</t>
  </si>
  <si>
    <t>Lớp</t>
  </si>
  <si>
    <t>CỘNG HÒA  XÃ HỘI CHỦ NGHĨA VIỆT NAM</t>
  </si>
  <si>
    <t>Độc lập - Tự do - Hạnh phúc</t>
  </si>
  <si>
    <t>TT</t>
  </si>
  <si>
    <t>MSHS-SV</t>
  </si>
  <si>
    <t xml:space="preserve">Họ tên thí sinh </t>
  </si>
  <si>
    <t>Ngày sinh</t>
  </si>
  <si>
    <t>Nơi sinh</t>
  </si>
  <si>
    <t>UBND THÀNH PHỐ HỒ CHÍ MINH</t>
  </si>
  <si>
    <t>TRƯỜNG CAO ĐẲNG LÝ TỰ TRỌNG</t>
  </si>
  <si>
    <t>THÀNH PHỐ HỒ CHÍ MINH</t>
  </si>
  <si>
    <t>Trần Thanh</t>
  </si>
  <si>
    <t>Hưng</t>
  </si>
  <si>
    <t>Quảng Ngãi</t>
  </si>
  <si>
    <t>Lê Minh</t>
  </si>
  <si>
    <t>Bình</t>
  </si>
  <si>
    <t>Tp. Hồ Chí Minh</t>
  </si>
  <si>
    <t>Ân</t>
  </si>
  <si>
    <t>Hương</t>
  </si>
  <si>
    <t>Long</t>
  </si>
  <si>
    <t>Nguyễn Phi</t>
  </si>
  <si>
    <t>Nam</t>
  </si>
  <si>
    <t>Thắng</t>
  </si>
  <si>
    <t>Nguyễn Văn</t>
  </si>
  <si>
    <t>Phong</t>
  </si>
  <si>
    <t>Khôi</t>
  </si>
  <si>
    <t>Tú</t>
  </si>
  <si>
    <t>Nguyễn Thanh</t>
  </si>
  <si>
    <t>Tùng</t>
  </si>
  <si>
    <t>Trung</t>
  </si>
  <si>
    <t>Thương</t>
  </si>
  <si>
    <t>Thông</t>
  </si>
  <si>
    <t>Thanh</t>
  </si>
  <si>
    <t>Tâm</t>
  </si>
  <si>
    <t>Nguyễn Hữu</t>
  </si>
  <si>
    <t>Nguyễn Tấn</t>
  </si>
  <si>
    <t>Khánh</t>
  </si>
  <si>
    <t>Hiếu</t>
  </si>
  <si>
    <t>Châu</t>
  </si>
  <si>
    <t>Tuấn</t>
  </si>
  <si>
    <t>Nguyễn Anh</t>
  </si>
  <si>
    <t>Nguyễn Bá</t>
  </si>
  <si>
    <t>Thiên</t>
  </si>
  <si>
    <t>Triết</t>
  </si>
  <si>
    <t>Lê Xuân</t>
  </si>
  <si>
    <t>Lê Hữu</t>
  </si>
  <si>
    <t>Khanh</t>
  </si>
  <si>
    <t>Phạm</t>
  </si>
  <si>
    <t>Nguyễn Lê</t>
  </si>
  <si>
    <t>Nhã</t>
  </si>
  <si>
    <t>Trần Tuấn</t>
  </si>
  <si>
    <t>Đạm</t>
  </si>
  <si>
    <t>Tuân</t>
  </si>
  <si>
    <t>Bùi Văn</t>
  </si>
  <si>
    <t>Dinh</t>
  </si>
  <si>
    <t>Trương Ngọc</t>
  </si>
  <si>
    <t>Oai</t>
  </si>
  <si>
    <t>Nguyễn Huy</t>
  </si>
  <si>
    <t>An Giang</t>
  </si>
  <si>
    <t>Thanh Hoá</t>
  </si>
  <si>
    <t>Lâm Trường</t>
  </si>
  <si>
    <t>Dương Thanh</t>
  </si>
  <si>
    <t>Hà Nội</t>
  </si>
  <si>
    <t>Trần Xuân</t>
  </si>
  <si>
    <t>Thái Bình</t>
  </si>
  <si>
    <t>Bùi Minh</t>
  </si>
  <si>
    <t>Đà Nẵng</t>
  </si>
  <si>
    <t>Phan Công</t>
  </si>
  <si>
    <t>18005649</t>
  </si>
  <si>
    <t>10/07/1978</t>
  </si>
  <si>
    <t>12/04/1976</t>
  </si>
  <si>
    <t>18005650</t>
  </si>
  <si>
    <t>13/01/1971</t>
  </si>
  <si>
    <t>18005588</t>
  </si>
  <si>
    <t>Thạch Trần Thái</t>
  </si>
  <si>
    <t>06/04/1972</t>
  </si>
  <si>
    <t>25/10/1966</t>
  </si>
  <si>
    <t>18005651</t>
  </si>
  <si>
    <t>Tchao Mỹ</t>
  </si>
  <si>
    <t>25/01/1976</t>
  </si>
  <si>
    <t>Lương Trung</t>
  </si>
  <si>
    <t>18/06/1968</t>
  </si>
  <si>
    <t>Tiết Đông</t>
  </si>
  <si>
    <t>01/02/1972</t>
  </si>
  <si>
    <t>Lê Thị Thiên</t>
  </si>
  <si>
    <t>29/11/1974</t>
  </si>
  <si>
    <t>22/04/1971</t>
  </si>
  <si>
    <t>18005653</t>
  </si>
  <si>
    <t>18/09/1974</t>
  </si>
  <si>
    <t>18005654</t>
  </si>
  <si>
    <t>28/02/1970</t>
  </si>
  <si>
    <t>Dương Anh</t>
  </si>
  <si>
    <t>18005655</t>
  </si>
  <si>
    <t>Nguyễn Khởi</t>
  </si>
  <si>
    <t>18/09/1970</t>
  </si>
  <si>
    <t>18005656</t>
  </si>
  <si>
    <t>17/03/1968</t>
  </si>
  <si>
    <t>29/04/1969</t>
  </si>
  <si>
    <t>30/04/1969</t>
  </si>
  <si>
    <t>18005657</t>
  </si>
  <si>
    <t>08/03/1972</t>
  </si>
  <si>
    <t>08/02/1968</t>
  </si>
  <si>
    <t>Dương Tường</t>
  </si>
  <si>
    <t>23/09/1972</t>
  </si>
  <si>
    <t>Huỳnh Quảng</t>
  </si>
  <si>
    <t>15/12/1981</t>
  </si>
  <si>
    <t>18005658</t>
  </si>
  <si>
    <t>18/12/1970</t>
  </si>
  <si>
    <t>Thơ</t>
  </si>
  <si>
    <t>23/06/1970</t>
  </si>
  <si>
    <t>18005620</t>
  </si>
  <si>
    <t>Thôi</t>
  </si>
  <si>
    <t>23/11/1969</t>
  </si>
  <si>
    <t>15/08/1979</t>
  </si>
  <si>
    <t>Huỳnh Hiển</t>
  </si>
  <si>
    <t>03/12/1978</t>
  </si>
  <si>
    <t>18/07/1985</t>
  </si>
  <si>
    <t>18/05/1971</t>
  </si>
  <si>
    <t>13/11/1983</t>
  </si>
  <si>
    <t>23/02/1988</t>
  </si>
  <si>
    <t>18005659</t>
  </si>
  <si>
    <t>Phạm Đắc</t>
  </si>
  <si>
    <t>02/06/1972</t>
  </si>
  <si>
    <t>07/01/1982</t>
  </si>
  <si>
    <t>03/01/1985</t>
  </si>
  <si>
    <t>28/12/1966</t>
  </si>
  <si>
    <t>18T5-ĐCN1</t>
  </si>
  <si>
    <t>10/02/1973</t>
  </si>
  <si>
    <t>18T6-ĐCN1</t>
  </si>
  <si>
    <t>AK190280</t>
  </si>
  <si>
    <t>AK190281</t>
  </si>
  <si>
    <t>AK190282</t>
  </si>
  <si>
    <t>AK190283</t>
  </si>
  <si>
    <t>AK190284</t>
  </si>
  <si>
    <t>AK190285</t>
  </si>
  <si>
    <t>AK190286</t>
  </si>
  <si>
    <t>AK190287</t>
  </si>
  <si>
    <t>AK190288</t>
  </si>
  <si>
    <t>AK190289</t>
  </si>
  <si>
    <t>AK190290</t>
  </si>
  <si>
    <t>AK190291</t>
  </si>
  <si>
    <t>AK190292</t>
  </si>
  <si>
    <t>AK190293</t>
  </si>
  <si>
    <t>AK190294</t>
  </si>
  <si>
    <t>AK190295</t>
  </si>
  <si>
    <t>AK190296</t>
  </si>
  <si>
    <t>AK190297</t>
  </si>
  <si>
    <t>AK190298</t>
  </si>
  <si>
    <t>AK190299</t>
  </si>
  <si>
    <t>AK190300</t>
  </si>
  <si>
    <t>AK190301</t>
  </si>
  <si>
    <t>AK190302</t>
  </si>
  <si>
    <t>AK190303</t>
  </si>
  <si>
    <t>AK190304</t>
  </si>
  <si>
    <t>AK190305</t>
  </si>
  <si>
    <t>AK190306</t>
  </si>
  <si>
    <t>AK190307</t>
  </si>
  <si>
    <t>AK190308</t>
  </si>
  <si>
    <t>AK190309</t>
  </si>
  <si>
    <t>AK190310</t>
  </si>
  <si>
    <t>AK190311</t>
  </si>
  <si>
    <t>AK190312</t>
  </si>
  <si>
    <t>AK190313</t>
  </si>
  <si>
    <t>AK190314</t>
  </si>
  <si>
    <t>Đọc</t>
  </si>
  <si>
    <t>Viết</t>
  </si>
  <si>
    <t>DANH SÁCH HỌC VIÊN  ĐẠT CHỨNG CHỈ TIẾNG ANH TRÌNH ĐỘ A - Kỳ kiểm tra: 05/01/2020</t>
  </si>
  <si>
    <t>Điểm Đọc+Viết (HS 2)</t>
  </si>
  <si>
    <t>Điểm Nghe</t>
  </si>
  <si>
    <t>Điểm Nói</t>
  </si>
  <si>
    <t>Kết quả</t>
  </si>
  <si>
    <t>Xếp loại</t>
  </si>
  <si>
    <t>Thành phố Hồ Chí Minh, ngày        tháng      năm 2019</t>
  </si>
  <si>
    <t>DANH SÁCH KẾT QUẢ KIỂM TRA CHỨNG CHỈ A - NGÀY THI: 05/01/2020</t>
  </si>
  <si>
    <t xml:space="preserve">(Kèm theo Quyết định số ………./QĐ-LTT ngày       /10/2019 của Trường Cao đẳng Lý Tự Trọng TP. Hồ Chí Minh </t>
  </si>
  <si>
    <t>DANH SÁCH HỌC VIÊN  ĐẠT CHỨNG CHỈ TIẾNG ANH TRÌNH ĐỘ A</t>
  </si>
  <si>
    <t>HIỆU TRƯỞNG</t>
  </si>
  <si>
    <t>Tổng cộng 34 học viên đạt</t>
  </si>
  <si>
    <t>về việc cấp chứng chỉ tiếng Anh trình độ A)</t>
  </si>
  <si>
    <t xml:space="preserve">Tổng cộng 34 học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</si>
</sst>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8" formatCode="0.0"/>
    <numFmt numFmtId="173" formatCode="_(* #,##0.0_);_(* \(#,##0.0\);_(* &quot;-&quot;??_);_(@_)"/>
  </numFmts>
  <fonts count="72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name val="Arial"/>
      <family val="2"/>
    </font>
    <font>
      <sz val="14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163"/>
    </font>
    <font>
      <b/>
      <sz val="14"/>
      <name val="Arial"/>
      <family val="2"/>
    </font>
    <font>
      <b/>
      <sz val="10"/>
      <name val="Times New Roman"/>
      <family val="1"/>
    </font>
    <font>
      <b/>
      <sz val="12"/>
      <color indexed="8"/>
      <name val="Times New Roman"/>
      <family val="1"/>
    </font>
    <font>
      <b/>
      <sz val="15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i/>
      <sz val="13"/>
      <color indexed="8"/>
      <name val="Times New Roman"/>
      <family val="1"/>
    </font>
    <font>
      <b/>
      <sz val="11"/>
      <name val="Arial"/>
      <family val="2"/>
    </font>
    <font>
      <sz val="11"/>
      <color theme="1"/>
      <name val="Times New Roman"/>
      <family val="1"/>
    </font>
    <font>
      <sz val="10"/>
      <color rgb="FFFF0000"/>
      <name val="Arial"/>
      <family val="2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rgb="FFFF0000"/>
      <name val="Arial"/>
      <family val="2"/>
    </font>
    <font>
      <b/>
      <sz val="14"/>
      <color rgb="FF7030A0"/>
      <name val="Arial"/>
      <family val="2"/>
    </font>
    <font>
      <b/>
      <sz val="14"/>
      <color rgb="FF0070C0"/>
      <name val="Arial"/>
      <family val="2"/>
    </font>
    <font>
      <b/>
      <sz val="14"/>
      <color theme="9" tint="-0.499984740745262"/>
      <name val="Arial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9" tint="-0.499984740745262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color rgb="FF0070C0"/>
      <name val="Times New Roman"/>
      <family val="1"/>
    </font>
    <font>
      <b/>
      <i/>
      <sz val="14"/>
      <color rgb="FF7030A0"/>
      <name val="Times New Roman"/>
      <family val="1"/>
    </font>
    <font>
      <b/>
      <i/>
      <sz val="14"/>
      <color theme="9" tint="-0.499984740745262"/>
      <name val="Times New Roman"/>
      <family val="1"/>
    </font>
    <font>
      <sz val="12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2"/>
      <color theme="3"/>
      <name val="Times New Roman"/>
      <family val="1"/>
    </font>
    <font>
      <i/>
      <sz val="14"/>
      <color theme="9" tint="-0.499984740745262"/>
      <name val="Times New Roman"/>
      <family val="1"/>
    </font>
    <font>
      <i/>
      <sz val="14"/>
      <color theme="7" tint="-0.499984740745262"/>
      <name val="Times New Roman"/>
      <family val="1"/>
    </font>
    <font>
      <sz val="10"/>
      <color theme="9" tint="-0.499984740745262"/>
      <name val="Arial"/>
      <family val="2"/>
    </font>
    <font>
      <sz val="10"/>
      <color theme="7" tint="-0.49998474074526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 style="thin">
        <color indexed="8"/>
      </diagonal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21" fillId="3" borderId="0" applyNumberFormat="0" applyBorder="0" applyAlignment="0" applyProtection="0"/>
    <xf numFmtId="0" fontId="22" fillId="20" borderId="1" applyNumberFormat="0" applyAlignment="0" applyProtection="0"/>
    <xf numFmtId="0" fontId="23" fillId="21" borderId="2" applyNumberFormat="0" applyAlignment="0" applyProtection="0"/>
    <xf numFmtId="43" fontId="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6" fillId="0" borderId="3" applyNumberFormat="0" applyFill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29" fillId="7" borderId="1" applyNumberFormat="0" applyAlignment="0" applyProtection="0"/>
    <xf numFmtId="0" fontId="30" fillId="0" borderId="6" applyNumberFormat="0" applyFill="0" applyAlignment="0" applyProtection="0"/>
    <xf numFmtId="0" fontId="31" fillId="22" borderId="0" applyNumberFormat="0" applyBorder="0" applyAlignment="0" applyProtection="0"/>
    <xf numFmtId="0" fontId="9" fillId="0" borderId="0"/>
    <xf numFmtId="0" fontId="7" fillId="0" borderId="0"/>
    <xf numFmtId="0" fontId="7" fillId="0" borderId="0"/>
    <xf numFmtId="0" fontId="36" fillId="0" borderId="0"/>
    <xf numFmtId="0" fontId="36" fillId="23" borderId="7" applyNumberFormat="0" applyFont="0" applyAlignment="0" applyProtection="0"/>
    <xf numFmtId="0" fontId="32" fillId="20" borderId="8" applyNumberFormat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0" borderId="0" applyNumberFormat="0" applyFill="0" applyBorder="0" applyAlignment="0" applyProtection="0"/>
  </cellStyleXfs>
  <cellXfs count="107">
    <xf numFmtId="0" fontId="0" fillId="0" borderId="0" xfId="0"/>
    <xf numFmtId="0" fontId="3" fillId="0" borderId="10" xfId="0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46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47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5" fillId="0" borderId="0" xfId="0" applyFont="1" applyFill="1"/>
    <xf numFmtId="0" fontId="7" fillId="0" borderId="0" xfId="0" applyFont="1" applyFill="1"/>
    <xf numFmtId="0" fontId="6" fillId="0" borderId="0" xfId="0" applyFont="1" applyFill="1"/>
    <xf numFmtId="0" fontId="48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9" fillId="0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8" fillId="24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0" fillId="0" borderId="0" xfId="0" applyFont="1" applyBorder="1" applyAlignment="1">
      <alignment horizontal="left" vertical="center"/>
    </xf>
    <xf numFmtId="0" fontId="51" fillId="0" borderId="0" xfId="0" applyFont="1" applyFill="1" applyBorder="1" applyAlignment="1">
      <alignment horizontal="center" vertical="center" wrapText="1"/>
    </xf>
    <xf numFmtId="0" fontId="51" fillId="0" borderId="0" xfId="0" applyFont="1" applyFill="1" applyBorder="1" applyAlignment="1">
      <alignment horizontal="center" vertical="center"/>
    </xf>
    <xf numFmtId="0" fontId="48" fillId="0" borderId="11" xfId="0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center" vertical="center"/>
    </xf>
    <xf numFmtId="0" fontId="53" fillId="0" borderId="0" xfId="0" applyFont="1" applyFill="1" applyAlignment="1">
      <alignment horizontal="center" vertical="center"/>
    </xf>
    <xf numFmtId="0" fontId="54" fillId="0" borderId="0" xfId="0" applyFont="1" applyFill="1" applyAlignment="1">
      <alignment horizontal="center" vertical="center"/>
    </xf>
    <xf numFmtId="0" fontId="55" fillId="0" borderId="0" xfId="0" applyFont="1" applyFill="1" applyAlignment="1">
      <alignment horizontal="center" vertical="center"/>
    </xf>
    <xf numFmtId="0" fontId="3" fillId="0" borderId="12" xfId="39" applyFont="1" applyBorder="1" applyAlignment="1">
      <alignment horizontal="center" vertical="center"/>
    </xf>
    <xf numFmtId="0" fontId="2" fillId="0" borderId="12" xfId="39" applyFont="1" applyBorder="1" applyAlignment="1">
      <alignment horizontal="center" vertical="center"/>
    </xf>
    <xf numFmtId="0" fontId="3" fillId="0" borderId="10" xfId="39" applyFont="1" applyBorder="1" applyAlignment="1">
      <alignment horizontal="center" vertical="center"/>
    </xf>
    <xf numFmtId="0" fontId="2" fillId="0" borderId="10" xfId="39" applyFont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6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1" fillId="0" borderId="0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 wrapText="1"/>
    </xf>
    <xf numFmtId="0" fontId="51" fillId="0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3" xfId="39" applyFont="1" applyBorder="1" applyAlignment="1">
      <alignment vertical="center"/>
    </xf>
    <xf numFmtId="0" fontId="64" fillId="0" borderId="13" xfId="39" applyFont="1" applyBorder="1" applyAlignment="1">
      <alignment vertical="center"/>
    </xf>
    <xf numFmtId="0" fontId="64" fillId="0" borderId="13" xfId="0" applyFont="1" applyBorder="1" applyAlignment="1">
      <alignment vertical="center"/>
    </xf>
    <xf numFmtId="0" fontId="64" fillId="0" borderId="14" xfId="39" applyFont="1" applyBorder="1" applyAlignment="1">
      <alignment vertical="center"/>
    </xf>
    <xf numFmtId="0" fontId="5" fillId="0" borderId="14" xfId="0" applyFont="1" applyBorder="1" applyAlignment="1">
      <alignment horizontal="left" vertical="center"/>
    </xf>
    <xf numFmtId="0" fontId="64" fillId="0" borderId="14" xfId="0" applyFont="1" applyBorder="1" applyAlignment="1">
      <alignment vertical="center"/>
    </xf>
    <xf numFmtId="0" fontId="5" fillId="0" borderId="14" xfId="39" applyFont="1" applyBorder="1" applyAlignment="1">
      <alignment vertical="center"/>
    </xf>
    <xf numFmtId="14" fontId="17" fillId="24" borderId="15" xfId="0" quotePrefix="1" applyNumberFormat="1" applyFont="1" applyFill="1" applyBorder="1" applyAlignment="1">
      <alignment horizontal="center" vertical="center"/>
    </xf>
    <xf numFmtId="0" fontId="17" fillId="24" borderId="15" xfId="0" quotePrefix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14" fontId="17" fillId="24" borderId="17" xfId="0" quotePrefix="1" applyNumberFormat="1" applyFont="1" applyFill="1" applyBorder="1" applyAlignment="1">
      <alignment horizontal="center" vertical="center"/>
    </xf>
    <xf numFmtId="173" fontId="59" fillId="0" borderId="18" xfId="28" applyNumberFormat="1" applyFont="1" applyFill="1" applyBorder="1" applyAlignment="1" applyProtection="1">
      <alignment horizontal="center" vertical="center" wrapText="1"/>
    </xf>
    <xf numFmtId="173" fontId="56" fillId="0" borderId="18" xfId="28" applyNumberFormat="1" applyFont="1" applyFill="1" applyBorder="1" applyAlignment="1" applyProtection="1">
      <alignment horizontal="center" vertical="center" wrapText="1"/>
    </xf>
    <xf numFmtId="173" fontId="57" fillId="0" borderId="18" xfId="28" applyNumberFormat="1" applyFont="1" applyFill="1" applyBorder="1" applyAlignment="1" applyProtection="1">
      <alignment horizontal="center" vertical="center" wrapText="1"/>
    </xf>
    <xf numFmtId="173" fontId="58" fillId="0" borderId="18" xfId="28" applyNumberFormat="1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>
      <alignment vertical="center"/>
    </xf>
    <xf numFmtId="0" fontId="65" fillId="0" borderId="0" xfId="0" applyFont="1" applyBorder="1" applyAlignment="1">
      <alignment vertical="center"/>
    </xf>
    <xf numFmtId="0" fontId="40" fillId="0" borderId="0" xfId="41" applyFont="1" applyFill="1" applyAlignment="1">
      <alignment vertical="center"/>
    </xf>
    <xf numFmtId="0" fontId="38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168" fontId="66" fillId="0" borderId="19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7" fillId="0" borderId="11" xfId="0" applyFont="1" applyBorder="1" applyAlignment="1">
      <alignment horizontal="center" vertical="center" wrapText="1"/>
    </xf>
    <xf numFmtId="0" fontId="4" fillId="0" borderId="0" xfId="0" applyFont="1" applyFill="1" applyAlignment="1"/>
    <xf numFmtId="0" fontId="43" fillId="0" borderId="0" xfId="39" applyFont="1" applyAlignment="1">
      <alignment vertical="center"/>
    </xf>
    <xf numFmtId="0" fontId="7" fillId="0" borderId="0" xfId="39" applyAlignment="1">
      <alignment vertical="center"/>
    </xf>
    <xf numFmtId="168" fontId="44" fillId="0" borderId="0" xfId="39" applyNumberFormat="1" applyFont="1" applyAlignment="1">
      <alignment vertical="center"/>
    </xf>
    <xf numFmtId="0" fontId="68" fillId="0" borderId="0" xfId="39" applyFont="1" applyAlignment="1">
      <alignment horizontal="center" vertical="center"/>
    </xf>
    <xf numFmtId="0" fontId="69" fillId="0" borderId="0" xfId="39" applyFont="1" applyAlignment="1">
      <alignment horizontal="center" vertical="center"/>
    </xf>
    <xf numFmtId="0" fontId="14" fillId="0" borderId="0" xfId="0" applyFont="1"/>
    <xf numFmtId="0" fontId="39" fillId="0" borderId="0" xfId="39" applyFont="1" applyAlignment="1">
      <alignment horizontal="left" vertical="center"/>
    </xf>
    <xf numFmtId="0" fontId="39" fillId="0" borderId="0" xfId="39" applyFont="1" applyAlignment="1">
      <alignment horizontal="center" vertical="center"/>
    </xf>
    <xf numFmtId="0" fontId="70" fillId="0" borderId="0" xfId="39" applyFont="1" applyAlignment="1">
      <alignment vertical="center"/>
    </xf>
    <xf numFmtId="0" fontId="71" fillId="0" borderId="0" xfId="39" applyFont="1" applyAlignment="1">
      <alignment vertical="center"/>
    </xf>
    <xf numFmtId="0" fontId="3" fillId="0" borderId="0" xfId="0" applyFont="1" applyAlignment="1">
      <alignment horizontal="left" vertical="center"/>
    </xf>
    <xf numFmtId="0" fontId="48" fillId="0" borderId="21" xfId="0" applyFont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25" borderId="0" xfId="0" applyFont="1" applyFill="1" applyAlignment="1">
      <alignment horizontal="center" vertical="center"/>
    </xf>
    <xf numFmtId="0" fontId="41" fillId="0" borderId="0" xfId="0" applyFont="1" applyAlignment="1">
      <alignment horizontal="center"/>
    </xf>
    <xf numFmtId="0" fontId="39" fillId="0" borderId="0" xfId="0" applyFont="1" applyFill="1" applyAlignment="1">
      <alignment horizontal="center"/>
    </xf>
    <xf numFmtId="0" fontId="40" fillId="0" borderId="0" xfId="41" applyFont="1" applyAlignment="1">
      <alignment horizontal="center" vertical="center"/>
    </xf>
    <xf numFmtId="0" fontId="42" fillId="0" borderId="0" xfId="41" applyFont="1" applyAlignment="1">
      <alignment horizontal="center" vertical="center" wrapText="1"/>
    </xf>
  </cellXfs>
  <cellStyles count="47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28" builtinId="3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39"/>
    <cellStyle name="Normal 3" xfId="40"/>
    <cellStyle name="Normal 4" xfId="41"/>
    <cellStyle name="Note 2" xfId="42"/>
    <cellStyle name="Output 2" xfId="43"/>
    <cellStyle name="Title 2" xfId="44"/>
    <cellStyle name="Total 2" xfId="45"/>
    <cellStyle name="Warning Text 2" xfId="46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693420</xdr:colOff>
      <xdr:row>3</xdr:row>
      <xdr:rowOff>45720</xdr:rowOff>
    </xdr:from>
    <xdr:to>
      <xdr:col>3</xdr:col>
      <xdr:colOff>99060</xdr:colOff>
      <xdr:row>3</xdr:row>
      <xdr:rowOff>45720</xdr:rowOff>
    </xdr:to>
    <xdr:sp macro="" textlink="">
      <xdr:nvSpPr>
        <xdr:cNvPr id="240245" name="Line 66">
          <a:extLst>
            <a:ext uri="{FF2B5EF4-FFF2-40B4-BE49-F238E27FC236}">
              <a16:creationId xmlns:a16="http://schemas.microsoft.com/office/drawing/2014/main" id="{AFE43557-8E14-4A14-92C2-B15480253226}"/>
            </a:ext>
          </a:extLst>
        </xdr:cNvPr>
        <xdr:cNvSpPr>
          <a:spLocks noChangeShapeType="1"/>
        </xdr:cNvSpPr>
      </xdr:nvSpPr>
      <xdr:spPr bwMode="auto">
        <a:xfrm>
          <a:off x="1165860" y="70866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22860</xdr:colOff>
      <xdr:row>2</xdr:row>
      <xdr:rowOff>76200</xdr:rowOff>
    </xdr:from>
    <xdr:to>
      <xdr:col>10</xdr:col>
      <xdr:colOff>350520</xdr:colOff>
      <xdr:row>2</xdr:row>
      <xdr:rowOff>76200</xdr:rowOff>
    </xdr:to>
    <xdr:sp macro="" textlink="">
      <xdr:nvSpPr>
        <xdr:cNvPr id="240246" name="Line 66">
          <a:extLst>
            <a:ext uri="{FF2B5EF4-FFF2-40B4-BE49-F238E27FC236}">
              <a16:creationId xmlns:a16="http://schemas.microsoft.com/office/drawing/2014/main" id="{3AA240B1-C9BC-49ED-814E-18A37D0C219E}"/>
            </a:ext>
          </a:extLst>
        </xdr:cNvPr>
        <xdr:cNvSpPr>
          <a:spLocks noChangeShapeType="1"/>
        </xdr:cNvSpPr>
      </xdr:nvSpPr>
      <xdr:spPr bwMode="auto">
        <a:xfrm>
          <a:off x="6461760" y="518160"/>
          <a:ext cx="18364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693420</xdr:colOff>
      <xdr:row>3</xdr:row>
      <xdr:rowOff>45720</xdr:rowOff>
    </xdr:from>
    <xdr:to>
      <xdr:col>3</xdr:col>
      <xdr:colOff>99060</xdr:colOff>
      <xdr:row>3</xdr:row>
      <xdr:rowOff>45720</xdr:rowOff>
    </xdr:to>
    <xdr:sp macro="" textlink="">
      <xdr:nvSpPr>
        <xdr:cNvPr id="243725" name="Line 66">
          <a:extLst>
            <a:ext uri="{FF2B5EF4-FFF2-40B4-BE49-F238E27FC236}">
              <a16:creationId xmlns:a16="http://schemas.microsoft.com/office/drawing/2014/main" id="{0A100948-241B-4BE0-AE0E-3C7E138C6289}"/>
            </a:ext>
          </a:extLst>
        </xdr:cNvPr>
        <xdr:cNvSpPr>
          <a:spLocks noChangeShapeType="1"/>
        </xdr:cNvSpPr>
      </xdr:nvSpPr>
      <xdr:spPr bwMode="auto">
        <a:xfrm>
          <a:off x="1165860" y="70866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</xdr:row>
      <xdr:rowOff>76200</xdr:rowOff>
    </xdr:from>
    <xdr:to>
      <xdr:col>8</xdr:col>
      <xdr:colOff>365760</xdr:colOff>
      <xdr:row>2</xdr:row>
      <xdr:rowOff>76200</xdr:rowOff>
    </xdr:to>
    <xdr:sp macro="" textlink="">
      <xdr:nvSpPr>
        <xdr:cNvPr id="243726" name="Line 66">
          <a:extLst>
            <a:ext uri="{FF2B5EF4-FFF2-40B4-BE49-F238E27FC236}">
              <a16:creationId xmlns:a16="http://schemas.microsoft.com/office/drawing/2014/main" id="{BB13DEAF-FEDF-46D6-A2DA-E22478A8C47D}"/>
            </a:ext>
          </a:extLst>
        </xdr:cNvPr>
        <xdr:cNvSpPr>
          <a:spLocks noChangeShapeType="1"/>
        </xdr:cNvSpPr>
      </xdr:nvSpPr>
      <xdr:spPr bwMode="auto">
        <a:xfrm>
          <a:off x="6438900" y="518160"/>
          <a:ext cx="365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693420</xdr:colOff>
      <xdr:row>3</xdr:row>
      <xdr:rowOff>45720</xdr:rowOff>
    </xdr:from>
    <xdr:to>
      <xdr:col>3</xdr:col>
      <xdr:colOff>99060</xdr:colOff>
      <xdr:row>3</xdr:row>
      <xdr:rowOff>45720</xdr:rowOff>
    </xdr:to>
    <xdr:sp macro="" textlink="">
      <xdr:nvSpPr>
        <xdr:cNvPr id="244747" name="Line 66">
          <a:extLst>
            <a:ext uri="{FF2B5EF4-FFF2-40B4-BE49-F238E27FC236}">
              <a16:creationId xmlns:a16="http://schemas.microsoft.com/office/drawing/2014/main" id="{8A00BA0C-7180-4422-A061-FA75B1659B33}"/>
            </a:ext>
          </a:extLst>
        </xdr:cNvPr>
        <xdr:cNvSpPr>
          <a:spLocks noChangeShapeType="1"/>
        </xdr:cNvSpPr>
      </xdr:nvSpPr>
      <xdr:spPr bwMode="auto">
        <a:xfrm>
          <a:off x="1165860" y="70866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</xdr:row>
      <xdr:rowOff>76200</xdr:rowOff>
    </xdr:from>
    <xdr:to>
      <xdr:col>8</xdr:col>
      <xdr:colOff>365760</xdr:colOff>
      <xdr:row>2</xdr:row>
      <xdr:rowOff>76200</xdr:rowOff>
    </xdr:to>
    <xdr:sp macro="" textlink="">
      <xdr:nvSpPr>
        <xdr:cNvPr id="244748" name="Line 66">
          <a:extLst>
            <a:ext uri="{FF2B5EF4-FFF2-40B4-BE49-F238E27FC236}">
              <a16:creationId xmlns:a16="http://schemas.microsoft.com/office/drawing/2014/main" id="{D1D5AE29-B6A5-48E6-8BFE-B77C68C917FE}"/>
            </a:ext>
          </a:extLst>
        </xdr:cNvPr>
        <xdr:cNvSpPr>
          <a:spLocks noChangeShapeType="1"/>
        </xdr:cNvSpPr>
      </xdr:nvSpPr>
      <xdr:spPr bwMode="auto">
        <a:xfrm>
          <a:off x="6438900" y="518160"/>
          <a:ext cx="365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R42"/>
  <sheetViews>
    <sheetView topLeftCell="G1" workbookViewId="0">
      <selection activeCell="A6" sqref="A6:IV6"/>
    </sheetView>
  </sheetViews>
  <sheetFormatPr defaultColWidth="9.109375" defaultRowHeight="17.399999999999999" x14ac:dyDescent="0.25"/>
  <cols>
    <col min="1" max="1" width="6.88671875" style="6" customWidth="1"/>
    <col min="2" max="2" width="10.6640625" style="5" customWidth="1"/>
    <col min="3" max="3" width="12.44140625" style="5" customWidth="1"/>
    <col min="4" max="4" width="20.33203125" style="5" customWidth="1"/>
    <col min="5" max="5" width="8.109375" style="5" customWidth="1"/>
    <col min="6" max="6" width="10.5546875" style="5" customWidth="1"/>
    <col min="7" max="7" width="13.88671875" style="5" customWidth="1"/>
    <col min="8" max="8" width="11" style="5" customWidth="1"/>
    <col min="9" max="9" width="11" style="53" customWidth="1"/>
    <col min="10" max="12" width="11" style="54" customWidth="1"/>
    <col min="13" max="13" width="11" style="55" customWidth="1"/>
    <col min="14" max="14" width="11" style="56" customWidth="1"/>
    <col min="15" max="16" width="13.44140625" style="20" customWidth="1"/>
    <col min="17" max="17" width="10.33203125" style="6" customWidth="1"/>
    <col min="18" max="18" width="9.109375" style="28"/>
    <col min="19" max="16384" width="9.109375" style="5"/>
  </cols>
  <sheetData>
    <row r="1" spans="1:17" x14ac:dyDescent="0.3">
      <c r="A1" s="99" t="s">
        <v>9</v>
      </c>
      <c r="B1" s="99"/>
      <c r="C1" s="99"/>
      <c r="D1" s="99"/>
      <c r="F1" s="85"/>
      <c r="G1" s="85"/>
      <c r="H1" s="85" t="s">
        <v>2</v>
      </c>
      <c r="I1" s="85"/>
      <c r="J1" s="85"/>
      <c r="K1" s="85"/>
      <c r="L1" s="85"/>
      <c r="M1" s="85"/>
      <c r="N1" s="85"/>
      <c r="O1" s="85"/>
      <c r="P1" s="57"/>
      <c r="Q1" s="21"/>
    </row>
    <row r="2" spans="1:17" x14ac:dyDescent="0.3">
      <c r="A2" s="100" t="s">
        <v>10</v>
      </c>
      <c r="B2" s="100"/>
      <c r="C2" s="100"/>
      <c r="D2" s="100"/>
      <c r="F2" s="85"/>
      <c r="G2" s="85"/>
      <c r="H2" s="85"/>
      <c r="I2" s="85" t="s">
        <v>3</v>
      </c>
      <c r="K2" s="85"/>
      <c r="L2" s="85"/>
      <c r="M2" s="85"/>
      <c r="N2" s="85"/>
      <c r="O2" s="85"/>
      <c r="P2" s="57"/>
      <c r="Q2" s="21"/>
    </row>
    <row r="3" spans="1:17" x14ac:dyDescent="0.3">
      <c r="A3" s="100" t="s">
        <v>11</v>
      </c>
      <c r="B3" s="100"/>
      <c r="C3" s="100"/>
      <c r="D3" s="100"/>
      <c r="E3" s="12"/>
      <c r="F3" s="13"/>
      <c r="G3" s="14"/>
      <c r="H3" s="14"/>
      <c r="I3" s="33"/>
      <c r="J3" s="35"/>
      <c r="K3" s="35"/>
      <c r="L3" s="35"/>
      <c r="M3" s="34"/>
      <c r="N3" s="36"/>
      <c r="O3" s="41"/>
      <c r="P3" s="41"/>
      <c r="Q3" s="16"/>
    </row>
    <row r="4" spans="1:17" x14ac:dyDescent="0.25">
      <c r="A4" s="101"/>
      <c r="B4" s="101"/>
      <c r="C4" s="102"/>
      <c r="D4" s="102"/>
      <c r="E4" s="17"/>
      <c r="F4" s="17"/>
      <c r="G4" s="18"/>
      <c r="H4" s="18"/>
      <c r="I4" s="45"/>
      <c r="J4" s="46"/>
      <c r="K4" s="46"/>
      <c r="L4" s="46"/>
      <c r="M4" s="47"/>
      <c r="N4" s="48"/>
      <c r="O4" s="80"/>
      <c r="P4" s="80"/>
      <c r="Q4" s="19"/>
    </row>
    <row r="5" spans="1:17" ht="20.25" customHeight="1" x14ac:dyDescent="0.25">
      <c r="A5" s="79" t="s">
        <v>167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22"/>
    </row>
    <row r="6" spans="1:17" ht="18.75" customHeight="1" x14ac:dyDescent="0.25">
      <c r="A6" s="30"/>
      <c r="B6" s="31"/>
      <c r="C6" s="31"/>
      <c r="D6" s="31"/>
      <c r="E6" s="31"/>
      <c r="F6" s="31"/>
      <c r="G6" s="31"/>
      <c r="H6" s="31"/>
      <c r="I6" s="49"/>
      <c r="J6" s="50"/>
      <c r="K6" s="50"/>
      <c r="L6" s="50"/>
      <c r="M6" s="51"/>
      <c r="N6" s="52"/>
      <c r="O6" s="58"/>
      <c r="P6" s="58"/>
      <c r="Q6" s="8"/>
    </row>
    <row r="7" spans="1:17" ht="46.8" x14ac:dyDescent="0.25">
      <c r="A7" s="32" t="s">
        <v>4</v>
      </c>
      <c r="B7" s="15" t="s">
        <v>0</v>
      </c>
      <c r="C7" s="15" t="s">
        <v>5</v>
      </c>
      <c r="D7" s="97" t="s">
        <v>6</v>
      </c>
      <c r="E7" s="98"/>
      <c r="F7" s="15" t="s">
        <v>7</v>
      </c>
      <c r="G7" s="15" t="s">
        <v>8</v>
      </c>
      <c r="H7" s="15" t="s">
        <v>1</v>
      </c>
      <c r="I7" s="15" t="s">
        <v>165</v>
      </c>
      <c r="J7" s="15" t="s">
        <v>166</v>
      </c>
      <c r="K7" s="4" t="s">
        <v>168</v>
      </c>
      <c r="L7" s="4" t="s">
        <v>168</v>
      </c>
      <c r="M7" s="4" t="s">
        <v>169</v>
      </c>
      <c r="N7" s="4" t="s">
        <v>170</v>
      </c>
      <c r="O7" s="4" t="s">
        <v>171</v>
      </c>
      <c r="P7" s="4" t="s">
        <v>171</v>
      </c>
      <c r="Q7" s="84" t="s">
        <v>172</v>
      </c>
    </row>
    <row r="8" spans="1:17" ht="24.9" customHeight="1" x14ac:dyDescent="0.25">
      <c r="A8" s="1">
        <v>1</v>
      </c>
      <c r="B8" s="2" t="s">
        <v>130</v>
      </c>
      <c r="C8" s="25">
        <v>18005628</v>
      </c>
      <c r="D8" s="71" t="s">
        <v>45</v>
      </c>
      <c r="E8" s="72" t="s">
        <v>16</v>
      </c>
      <c r="F8" s="69" t="s">
        <v>71</v>
      </c>
      <c r="G8" s="27" t="s">
        <v>60</v>
      </c>
      <c r="H8" s="26" t="s">
        <v>127</v>
      </c>
      <c r="I8" s="73">
        <v>8</v>
      </c>
      <c r="J8" s="74">
        <v>8.5</v>
      </c>
      <c r="K8" s="74">
        <f t="shared" ref="K8:K42" si="0">ROUND((I8+J8)/2,1)</f>
        <v>8.3000000000000007</v>
      </c>
      <c r="L8" s="74">
        <v>8.5</v>
      </c>
      <c r="M8" s="75">
        <v>9</v>
      </c>
      <c r="N8" s="76">
        <v>5</v>
      </c>
      <c r="O8" s="82">
        <f>ROUND((L8*2+M8+N8)/4,1)</f>
        <v>7.8</v>
      </c>
      <c r="P8" s="82">
        <v>8</v>
      </c>
      <c r="Q8" s="83" t="str">
        <f>IF(O8&gt;=8,"Giỏi",IF(O8&gt;=7,"Khá",IF((AND(O8&gt;=5,K8&gt;=3, M8&gt;=3, L8&gt;=3)),"Trung bình","Không đạt")))</f>
        <v>Khá</v>
      </c>
    </row>
    <row r="9" spans="1:17" ht="24.9" customHeight="1" x14ac:dyDescent="0.25">
      <c r="A9" s="1">
        <v>2</v>
      </c>
      <c r="B9" s="2" t="s">
        <v>131</v>
      </c>
      <c r="C9" s="25">
        <v>18005629</v>
      </c>
      <c r="D9" s="61" t="s">
        <v>12</v>
      </c>
      <c r="E9" s="69" t="s">
        <v>52</v>
      </c>
      <c r="F9" s="70" t="s">
        <v>77</v>
      </c>
      <c r="G9" s="27" t="s">
        <v>17</v>
      </c>
      <c r="H9" s="26" t="s">
        <v>127</v>
      </c>
      <c r="I9" s="73">
        <v>8.5</v>
      </c>
      <c r="J9" s="74">
        <v>7.5</v>
      </c>
      <c r="K9" s="74">
        <f t="shared" si="0"/>
        <v>8</v>
      </c>
      <c r="L9" s="74">
        <v>8</v>
      </c>
      <c r="M9" s="75">
        <v>7</v>
      </c>
      <c r="N9" s="76">
        <v>6</v>
      </c>
      <c r="O9" s="82">
        <f t="shared" ref="O9:O42" si="1">ROUND((L9*2+M9+N9)/4,1)</f>
        <v>7.3</v>
      </c>
      <c r="P9" s="82">
        <v>7.5</v>
      </c>
      <c r="Q9" s="83" t="str">
        <f t="shared" ref="Q9:Q42" si="2">IF(O9&gt;=8,"Giỏi",IF(O9&gt;=7,"Khá",IF((AND(O9&gt;=5,K9&gt;=3, M9&gt;=3, L9&gt;=3)),"Trung bình","Không đạt")))</f>
        <v>Khá</v>
      </c>
    </row>
    <row r="10" spans="1:17" ht="24.9" customHeight="1" x14ac:dyDescent="0.25">
      <c r="A10" s="1">
        <v>3</v>
      </c>
      <c r="B10" s="2" t="s">
        <v>132</v>
      </c>
      <c r="C10" s="37">
        <v>18005630</v>
      </c>
      <c r="D10" s="62" t="s">
        <v>81</v>
      </c>
      <c r="E10" s="69" t="s">
        <v>38</v>
      </c>
      <c r="F10" s="70" t="s">
        <v>82</v>
      </c>
      <c r="G10" s="27" t="s">
        <v>17</v>
      </c>
      <c r="H10" s="38" t="s">
        <v>127</v>
      </c>
      <c r="I10" s="73">
        <v>8</v>
      </c>
      <c r="J10" s="74">
        <v>8</v>
      </c>
      <c r="K10" s="74">
        <f t="shared" si="0"/>
        <v>8</v>
      </c>
      <c r="L10" s="74">
        <v>8</v>
      </c>
      <c r="M10" s="75">
        <v>8</v>
      </c>
      <c r="N10" s="76">
        <v>6</v>
      </c>
      <c r="O10" s="82">
        <f t="shared" si="1"/>
        <v>7.5</v>
      </c>
      <c r="P10" s="82">
        <v>7.5</v>
      </c>
      <c r="Q10" s="83" t="str">
        <f t="shared" si="2"/>
        <v>Khá</v>
      </c>
    </row>
    <row r="11" spans="1:17" ht="24.9" customHeight="1" x14ac:dyDescent="0.25">
      <c r="A11" s="1">
        <v>4</v>
      </c>
      <c r="B11" s="2" t="s">
        <v>133</v>
      </c>
      <c r="C11" s="25">
        <v>18005631</v>
      </c>
      <c r="D11" s="61" t="s">
        <v>83</v>
      </c>
      <c r="E11" s="69" t="s">
        <v>13</v>
      </c>
      <c r="F11" s="69" t="s">
        <v>84</v>
      </c>
      <c r="G11" s="27" t="s">
        <v>17</v>
      </c>
      <c r="H11" s="26" t="s">
        <v>127</v>
      </c>
      <c r="I11" s="73">
        <v>8.5</v>
      </c>
      <c r="J11" s="74">
        <v>8.5</v>
      </c>
      <c r="K11" s="74">
        <f t="shared" si="0"/>
        <v>8.5</v>
      </c>
      <c r="L11" s="74">
        <v>8.5</v>
      </c>
      <c r="M11" s="75">
        <v>9</v>
      </c>
      <c r="N11" s="76">
        <v>5</v>
      </c>
      <c r="O11" s="82">
        <f t="shared" si="1"/>
        <v>7.8</v>
      </c>
      <c r="P11" s="82">
        <v>8</v>
      </c>
      <c r="Q11" s="83" t="str">
        <f t="shared" si="2"/>
        <v>Khá</v>
      </c>
    </row>
    <row r="12" spans="1:17" ht="24.9" customHeight="1" x14ac:dyDescent="0.25">
      <c r="A12" s="1">
        <v>5</v>
      </c>
      <c r="B12" s="2" t="s">
        <v>134</v>
      </c>
      <c r="C12" s="25">
        <v>18005632</v>
      </c>
      <c r="D12" s="61" t="s">
        <v>85</v>
      </c>
      <c r="E12" s="69" t="s">
        <v>19</v>
      </c>
      <c r="F12" s="70" t="s">
        <v>86</v>
      </c>
      <c r="G12" s="27" t="s">
        <v>17</v>
      </c>
      <c r="H12" s="26" t="s">
        <v>127</v>
      </c>
      <c r="I12" s="73">
        <v>8.5</v>
      </c>
      <c r="J12" s="74">
        <v>8.5</v>
      </c>
      <c r="K12" s="74">
        <f t="shared" si="0"/>
        <v>8.5</v>
      </c>
      <c r="L12" s="74">
        <v>8.5</v>
      </c>
      <c r="M12" s="75">
        <v>9</v>
      </c>
      <c r="N12" s="76">
        <v>6</v>
      </c>
      <c r="O12" s="82">
        <f t="shared" si="1"/>
        <v>8</v>
      </c>
      <c r="P12" s="82">
        <v>8</v>
      </c>
      <c r="Q12" s="83" t="str">
        <f t="shared" si="2"/>
        <v>Giỏi</v>
      </c>
    </row>
    <row r="13" spans="1:17" ht="24.9" customHeight="1" x14ac:dyDescent="0.25">
      <c r="A13" s="1">
        <v>6</v>
      </c>
      <c r="B13" s="2" t="s">
        <v>135</v>
      </c>
      <c r="C13" s="25">
        <v>18005652</v>
      </c>
      <c r="D13" s="61" t="s">
        <v>21</v>
      </c>
      <c r="E13" s="69" t="s">
        <v>47</v>
      </c>
      <c r="F13" s="70" t="s">
        <v>87</v>
      </c>
      <c r="G13" s="27" t="s">
        <v>17</v>
      </c>
      <c r="H13" s="26" t="s">
        <v>127</v>
      </c>
      <c r="I13" s="73">
        <v>8</v>
      </c>
      <c r="J13" s="74">
        <v>9</v>
      </c>
      <c r="K13" s="74">
        <f t="shared" si="0"/>
        <v>8.5</v>
      </c>
      <c r="L13" s="74">
        <v>8.5</v>
      </c>
      <c r="M13" s="75">
        <v>8</v>
      </c>
      <c r="N13" s="76">
        <v>6</v>
      </c>
      <c r="O13" s="82">
        <f t="shared" si="1"/>
        <v>7.8</v>
      </c>
      <c r="P13" s="82">
        <v>8</v>
      </c>
      <c r="Q13" s="83" t="str">
        <f t="shared" si="2"/>
        <v>Khá</v>
      </c>
    </row>
    <row r="14" spans="1:17" ht="24.9" customHeight="1" x14ac:dyDescent="0.25">
      <c r="A14" s="1">
        <v>7</v>
      </c>
      <c r="B14" s="2" t="s">
        <v>136</v>
      </c>
      <c r="C14" s="25">
        <v>18005633</v>
      </c>
      <c r="D14" s="61" t="s">
        <v>28</v>
      </c>
      <c r="E14" s="69" t="s">
        <v>50</v>
      </c>
      <c r="F14" s="70" t="s">
        <v>98</v>
      </c>
      <c r="G14" s="27" t="s">
        <v>17</v>
      </c>
      <c r="H14" s="26" t="s">
        <v>127</v>
      </c>
      <c r="I14" s="73">
        <v>8</v>
      </c>
      <c r="J14" s="74">
        <v>8.5</v>
      </c>
      <c r="K14" s="74">
        <f t="shared" si="0"/>
        <v>8.3000000000000007</v>
      </c>
      <c r="L14" s="74">
        <v>8.5</v>
      </c>
      <c r="M14" s="75">
        <v>9</v>
      </c>
      <c r="N14" s="76">
        <v>5</v>
      </c>
      <c r="O14" s="82">
        <f t="shared" si="1"/>
        <v>7.8</v>
      </c>
      <c r="P14" s="82">
        <v>8</v>
      </c>
      <c r="Q14" s="83" t="str">
        <f t="shared" si="2"/>
        <v>Khá</v>
      </c>
    </row>
    <row r="15" spans="1:17" ht="24.9" customHeight="1" x14ac:dyDescent="0.25">
      <c r="A15" s="1">
        <v>8</v>
      </c>
      <c r="B15" s="2" t="s">
        <v>137</v>
      </c>
      <c r="C15" s="37">
        <v>18005634</v>
      </c>
      <c r="D15" s="62" t="s">
        <v>36</v>
      </c>
      <c r="E15" s="69" t="s">
        <v>57</v>
      </c>
      <c r="F15" s="70" t="s">
        <v>99</v>
      </c>
      <c r="G15" s="27" t="s">
        <v>59</v>
      </c>
      <c r="H15" s="38" t="s">
        <v>127</v>
      </c>
      <c r="I15" s="73">
        <v>8.5</v>
      </c>
      <c r="J15" s="74">
        <v>8.5</v>
      </c>
      <c r="K15" s="74">
        <f t="shared" si="0"/>
        <v>8.5</v>
      </c>
      <c r="L15" s="74">
        <v>8.5</v>
      </c>
      <c r="M15" s="75">
        <v>9</v>
      </c>
      <c r="N15" s="76">
        <v>5</v>
      </c>
      <c r="O15" s="82">
        <f t="shared" si="1"/>
        <v>7.8</v>
      </c>
      <c r="P15" s="82">
        <v>8</v>
      </c>
      <c r="Q15" s="83" t="str">
        <f t="shared" si="2"/>
        <v>Khá</v>
      </c>
    </row>
    <row r="16" spans="1:17" ht="24.9" customHeight="1" x14ac:dyDescent="0.25">
      <c r="A16" s="1">
        <v>9</v>
      </c>
      <c r="B16" s="2" t="s">
        <v>138</v>
      </c>
      <c r="C16" s="25">
        <v>18005635</v>
      </c>
      <c r="D16" s="61" t="s">
        <v>15</v>
      </c>
      <c r="E16" s="69" t="s">
        <v>34</v>
      </c>
      <c r="F16" s="69">
        <v>30234</v>
      </c>
      <c r="G16" s="27" t="s">
        <v>17</v>
      </c>
      <c r="H16" s="26" t="s">
        <v>127</v>
      </c>
      <c r="I16" s="73">
        <v>8</v>
      </c>
      <c r="J16" s="74">
        <v>8.5</v>
      </c>
      <c r="K16" s="74">
        <f t="shared" si="0"/>
        <v>8.3000000000000007</v>
      </c>
      <c r="L16" s="74">
        <v>8.5</v>
      </c>
      <c r="M16" s="75">
        <v>9</v>
      </c>
      <c r="N16" s="76">
        <v>6</v>
      </c>
      <c r="O16" s="82">
        <f t="shared" si="1"/>
        <v>8</v>
      </c>
      <c r="P16" s="82">
        <v>8</v>
      </c>
      <c r="Q16" s="83" t="str">
        <f t="shared" si="2"/>
        <v>Giỏi</v>
      </c>
    </row>
    <row r="17" spans="1:18" s="7" customFormat="1" ht="24.9" customHeight="1" x14ac:dyDescent="0.25">
      <c r="A17" s="1">
        <v>10</v>
      </c>
      <c r="B17" s="2" t="s">
        <v>139</v>
      </c>
      <c r="C17" s="25">
        <v>18005636</v>
      </c>
      <c r="D17" s="61" t="s">
        <v>49</v>
      </c>
      <c r="E17" s="69" t="s">
        <v>23</v>
      </c>
      <c r="F17" s="69" t="s">
        <v>102</v>
      </c>
      <c r="G17" s="27" t="s">
        <v>17</v>
      </c>
      <c r="H17" s="26" t="s">
        <v>127</v>
      </c>
      <c r="I17" s="73">
        <v>8.5</v>
      </c>
      <c r="J17" s="74">
        <v>8.5</v>
      </c>
      <c r="K17" s="74">
        <f t="shared" si="0"/>
        <v>8.5</v>
      </c>
      <c r="L17" s="74">
        <v>8.5</v>
      </c>
      <c r="M17" s="75">
        <v>9</v>
      </c>
      <c r="N17" s="76">
        <v>5</v>
      </c>
      <c r="O17" s="82">
        <f t="shared" si="1"/>
        <v>7.8</v>
      </c>
      <c r="P17" s="82">
        <v>8</v>
      </c>
      <c r="Q17" s="83" t="str">
        <f t="shared" si="2"/>
        <v>Khá</v>
      </c>
      <c r="R17" s="28"/>
    </row>
    <row r="18" spans="1:18" ht="24.9" customHeight="1" x14ac:dyDescent="0.25">
      <c r="A18" s="1">
        <v>11</v>
      </c>
      <c r="B18" s="2" t="s">
        <v>140</v>
      </c>
      <c r="C18" s="37">
        <v>18005637</v>
      </c>
      <c r="D18" s="63" t="s">
        <v>103</v>
      </c>
      <c r="E18" s="69" t="s">
        <v>33</v>
      </c>
      <c r="F18" s="70" t="s">
        <v>104</v>
      </c>
      <c r="G18" s="27" t="s">
        <v>17</v>
      </c>
      <c r="H18" s="38" t="s">
        <v>127</v>
      </c>
      <c r="I18" s="73">
        <v>8.5</v>
      </c>
      <c r="J18" s="74">
        <v>8.5</v>
      </c>
      <c r="K18" s="74">
        <f t="shared" si="0"/>
        <v>8.5</v>
      </c>
      <c r="L18" s="74">
        <v>8.5</v>
      </c>
      <c r="M18" s="75">
        <v>9</v>
      </c>
      <c r="N18" s="76">
        <v>5</v>
      </c>
      <c r="O18" s="82">
        <f t="shared" si="1"/>
        <v>7.8</v>
      </c>
      <c r="P18" s="82">
        <v>8</v>
      </c>
      <c r="Q18" s="83" t="str">
        <f t="shared" si="2"/>
        <v>Khá</v>
      </c>
    </row>
    <row r="19" spans="1:18" ht="24.9" customHeight="1" x14ac:dyDescent="0.25">
      <c r="A19" s="1">
        <v>12</v>
      </c>
      <c r="B19" s="2" t="s">
        <v>141</v>
      </c>
      <c r="C19" s="25">
        <v>18005638</v>
      </c>
      <c r="D19" s="61" t="s">
        <v>105</v>
      </c>
      <c r="E19" s="69" t="s">
        <v>33</v>
      </c>
      <c r="F19" s="70" t="s">
        <v>106</v>
      </c>
      <c r="G19" s="27" t="s">
        <v>17</v>
      </c>
      <c r="H19" s="26" t="s">
        <v>127</v>
      </c>
      <c r="I19" s="73">
        <v>8.5</v>
      </c>
      <c r="J19" s="74">
        <v>8.5</v>
      </c>
      <c r="K19" s="74">
        <f t="shared" si="0"/>
        <v>8.5</v>
      </c>
      <c r="L19" s="74">
        <v>8.5</v>
      </c>
      <c r="M19" s="75">
        <v>9</v>
      </c>
      <c r="N19" s="76">
        <v>7</v>
      </c>
      <c r="O19" s="82">
        <f t="shared" si="1"/>
        <v>8.3000000000000007</v>
      </c>
      <c r="P19" s="82">
        <v>8.5</v>
      </c>
      <c r="Q19" s="83" t="str">
        <f t="shared" si="2"/>
        <v>Giỏi</v>
      </c>
    </row>
    <row r="20" spans="1:18" ht="24.9" customHeight="1" x14ac:dyDescent="0.25">
      <c r="A20" s="1">
        <v>13</v>
      </c>
      <c r="B20" s="2" t="s">
        <v>142</v>
      </c>
      <c r="C20" s="25">
        <v>18005639</v>
      </c>
      <c r="D20" s="61" t="s">
        <v>35</v>
      </c>
      <c r="E20" s="69" t="s">
        <v>109</v>
      </c>
      <c r="F20" s="70" t="s">
        <v>110</v>
      </c>
      <c r="G20" s="27" t="s">
        <v>17</v>
      </c>
      <c r="H20" s="26" t="s">
        <v>127</v>
      </c>
      <c r="I20" s="73">
        <v>8</v>
      </c>
      <c r="J20" s="74">
        <v>8.5</v>
      </c>
      <c r="K20" s="74">
        <f t="shared" si="0"/>
        <v>8.3000000000000007</v>
      </c>
      <c r="L20" s="74">
        <v>8.5</v>
      </c>
      <c r="M20" s="75">
        <v>8</v>
      </c>
      <c r="N20" s="76">
        <v>6</v>
      </c>
      <c r="O20" s="82">
        <f t="shared" si="1"/>
        <v>7.8</v>
      </c>
      <c r="P20" s="82">
        <v>8</v>
      </c>
      <c r="Q20" s="83" t="str">
        <f t="shared" si="2"/>
        <v>Khá</v>
      </c>
    </row>
    <row r="21" spans="1:18" ht="24.9" customHeight="1" x14ac:dyDescent="0.25">
      <c r="A21" s="1">
        <v>14</v>
      </c>
      <c r="B21" s="2" t="s">
        <v>143</v>
      </c>
      <c r="C21" s="37">
        <v>18005804</v>
      </c>
      <c r="D21" s="63" t="s">
        <v>46</v>
      </c>
      <c r="E21" s="69" t="s">
        <v>32</v>
      </c>
      <c r="F21" s="69" t="s">
        <v>128</v>
      </c>
      <c r="G21" s="27" t="s">
        <v>67</v>
      </c>
      <c r="H21" s="38" t="s">
        <v>127</v>
      </c>
      <c r="I21" s="73">
        <v>8.5</v>
      </c>
      <c r="J21" s="74">
        <v>8.5</v>
      </c>
      <c r="K21" s="74">
        <f t="shared" si="0"/>
        <v>8.5</v>
      </c>
      <c r="L21" s="74">
        <v>8.5</v>
      </c>
      <c r="M21" s="75">
        <v>7.5</v>
      </c>
      <c r="N21" s="76">
        <v>5</v>
      </c>
      <c r="O21" s="82">
        <f t="shared" si="1"/>
        <v>7.4</v>
      </c>
      <c r="P21" s="82">
        <v>7.5</v>
      </c>
      <c r="Q21" s="83" t="str">
        <f t="shared" si="2"/>
        <v>Khá</v>
      </c>
    </row>
    <row r="22" spans="1:18" ht="24.9" customHeight="1" x14ac:dyDescent="0.25">
      <c r="A22" s="1">
        <v>15</v>
      </c>
      <c r="B22" s="2" t="s">
        <v>144</v>
      </c>
      <c r="C22" s="25">
        <v>18005640</v>
      </c>
      <c r="D22" s="61" t="s">
        <v>24</v>
      </c>
      <c r="E22" s="69" t="s">
        <v>31</v>
      </c>
      <c r="F22" s="70" t="s">
        <v>114</v>
      </c>
      <c r="G22" s="27" t="s">
        <v>17</v>
      </c>
      <c r="H22" s="26" t="s">
        <v>127</v>
      </c>
      <c r="I22" s="73">
        <v>9</v>
      </c>
      <c r="J22" s="74">
        <v>9</v>
      </c>
      <c r="K22" s="74">
        <f t="shared" si="0"/>
        <v>9</v>
      </c>
      <c r="L22" s="74">
        <v>9</v>
      </c>
      <c r="M22" s="75">
        <v>9</v>
      </c>
      <c r="N22" s="76">
        <v>5</v>
      </c>
      <c r="O22" s="82">
        <f t="shared" si="1"/>
        <v>8</v>
      </c>
      <c r="P22" s="82">
        <v>8</v>
      </c>
      <c r="Q22" s="83" t="str">
        <f t="shared" si="2"/>
        <v>Giỏi</v>
      </c>
    </row>
    <row r="23" spans="1:18" ht="24.9" customHeight="1" x14ac:dyDescent="0.25">
      <c r="A23" s="1">
        <v>16</v>
      </c>
      <c r="B23" s="2" t="s">
        <v>145</v>
      </c>
      <c r="C23" s="37">
        <v>18005641</v>
      </c>
      <c r="D23" s="62" t="s">
        <v>115</v>
      </c>
      <c r="E23" s="69" t="s">
        <v>44</v>
      </c>
      <c r="F23" s="69" t="s">
        <v>116</v>
      </c>
      <c r="G23" s="27" t="s">
        <v>17</v>
      </c>
      <c r="H23" s="38" t="s">
        <v>127</v>
      </c>
      <c r="I23" s="73">
        <v>8.5</v>
      </c>
      <c r="J23" s="74">
        <v>8.5</v>
      </c>
      <c r="K23" s="74">
        <f t="shared" si="0"/>
        <v>8.5</v>
      </c>
      <c r="L23" s="74">
        <v>8.5</v>
      </c>
      <c r="M23" s="75">
        <v>8.5</v>
      </c>
      <c r="N23" s="76">
        <v>5</v>
      </c>
      <c r="O23" s="82">
        <f t="shared" si="1"/>
        <v>7.6</v>
      </c>
      <c r="P23" s="82">
        <v>7.5</v>
      </c>
      <c r="Q23" s="83" t="str">
        <f t="shared" si="2"/>
        <v>Khá</v>
      </c>
    </row>
    <row r="24" spans="1:18" ht="24.9" customHeight="1" x14ac:dyDescent="0.25">
      <c r="A24" s="1">
        <v>17</v>
      </c>
      <c r="B24" s="2" t="s">
        <v>146</v>
      </c>
      <c r="C24" s="37">
        <v>18005642</v>
      </c>
      <c r="D24" s="63" t="s">
        <v>66</v>
      </c>
      <c r="E24" s="69" t="s">
        <v>30</v>
      </c>
      <c r="F24" s="70" t="s">
        <v>117</v>
      </c>
      <c r="G24" s="27" t="s">
        <v>17</v>
      </c>
      <c r="H24" s="38" t="s">
        <v>127</v>
      </c>
      <c r="I24" s="73">
        <v>8.5</v>
      </c>
      <c r="J24" s="74">
        <v>8.5</v>
      </c>
      <c r="K24" s="74">
        <f t="shared" si="0"/>
        <v>8.5</v>
      </c>
      <c r="L24" s="74">
        <v>8.5</v>
      </c>
      <c r="M24" s="75">
        <v>9</v>
      </c>
      <c r="N24" s="76">
        <v>6</v>
      </c>
      <c r="O24" s="82">
        <f t="shared" si="1"/>
        <v>8</v>
      </c>
      <c r="P24" s="82">
        <v>8</v>
      </c>
      <c r="Q24" s="83" t="str">
        <f t="shared" si="2"/>
        <v>Giỏi</v>
      </c>
    </row>
    <row r="25" spans="1:18" ht="24.9" customHeight="1" x14ac:dyDescent="0.25">
      <c r="A25" s="1">
        <v>18</v>
      </c>
      <c r="B25" s="2" t="s">
        <v>147</v>
      </c>
      <c r="C25" s="25">
        <v>18005643</v>
      </c>
      <c r="D25" s="64" t="s">
        <v>54</v>
      </c>
      <c r="E25" s="69" t="s">
        <v>27</v>
      </c>
      <c r="F25" s="70" t="s">
        <v>118</v>
      </c>
      <c r="G25" s="27"/>
      <c r="H25" s="26" t="s">
        <v>127</v>
      </c>
      <c r="I25" s="73"/>
      <c r="J25" s="74"/>
      <c r="K25" s="74">
        <f t="shared" si="0"/>
        <v>0</v>
      </c>
      <c r="L25" s="74">
        <v>0</v>
      </c>
      <c r="M25" s="75"/>
      <c r="N25" s="76"/>
      <c r="O25" s="82">
        <f t="shared" si="1"/>
        <v>0</v>
      </c>
      <c r="P25" s="82">
        <v>0</v>
      </c>
      <c r="Q25" s="83" t="str">
        <f t="shared" si="2"/>
        <v>Không đạt</v>
      </c>
    </row>
    <row r="26" spans="1:18" ht="24.9" customHeight="1" x14ac:dyDescent="0.25">
      <c r="A26" s="1">
        <v>19</v>
      </c>
      <c r="B26" s="2" t="s">
        <v>148</v>
      </c>
      <c r="C26" s="25">
        <v>18005644</v>
      </c>
      <c r="D26" s="61" t="s">
        <v>92</v>
      </c>
      <c r="E26" s="69" t="s">
        <v>27</v>
      </c>
      <c r="F26" s="70" t="s">
        <v>119</v>
      </c>
      <c r="G26" s="27" t="s">
        <v>17</v>
      </c>
      <c r="H26" s="26" t="s">
        <v>127</v>
      </c>
      <c r="I26" s="73">
        <v>8.5</v>
      </c>
      <c r="J26" s="74">
        <v>8.5</v>
      </c>
      <c r="K26" s="74">
        <f t="shared" si="0"/>
        <v>8.5</v>
      </c>
      <c r="L26" s="74">
        <v>8.5</v>
      </c>
      <c r="M26" s="75">
        <v>9</v>
      </c>
      <c r="N26" s="76">
        <v>7</v>
      </c>
      <c r="O26" s="82">
        <f t="shared" si="1"/>
        <v>8.3000000000000007</v>
      </c>
      <c r="P26" s="82">
        <v>8.5</v>
      </c>
      <c r="Q26" s="83" t="str">
        <f t="shared" si="2"/>
        <v>Giỏi</v>
      </c>
    </row>
    <row r="27" spans="1:18" ht="24.9" customHeight="1" x14ac:dyDescent="0.25">
      <c r="A27" s="1">
        <v>20</v>
      </c>
      <c r="B27" s="2" t="s">
        <v>149</v>
      </c>
      <c r="C27" s="37">
        <v>18005645</v>
      </c>
      <c r="D27" s="63" t="s">
        <v>48</v>
      </c>
      <c r="E27" s="69" t="s">
        <v>53</v>
      </c>
      <c r="F27" s="70" t="s">
        <v>120</v>
      </c>
      <c r="G27" s="27" t="s">
        <v>17</v>
      </c>
      <c r="H27" s="38" t="s">
        <v>127</v>
      </c>
      <c r="I27" s="73">
        <v>8.5</v>
      </c>
      <c r="J27" s="74">
        <v>8.5</v>
      </c>
      <c r="K27" s="74">
        <f t="shared" si="0"/>
        <v>8.5</v>
      </c>
      <c r="L27" s="74">
        <v>8.5</v>
      </c>
      <c r="M27" s="75">
        <v>9</v>
      </c>
      <c r="N27" s="76">
        <v>5</v>
      </c>
      <c r="O27" s="82">
        <f t="shared" si="1"/>
        <v>7.8</v>
      </c>
      <c r="P27" s="82">
        <v>8</v>
      </c>
      <c r="Q27" s="83" t="str">
        <f t="shared" si="2"/>
        <v>Khá</v>
      </c>
    </row>
    <row r="28" spans="1:18" ht="24.9" customHeight="1" x14ac:dyDescent="0.25">
      <c r="A28" s="1">
        <v>21</v>
      </c>
      <c r="B28" s="2" t="s">
        <v>150</v>
      </c>
      <c r="C28" s="25">
        <v>18005646</v>
      </c>
      <c r="D28" s="64" t="s">
        <v>41</v>
      </c>
      <c r="E28" s="69" t="s">
        <v>40</v>
      </c>
      <c r="F28" s="69" t="s">
        <v>124</v>
      </c>
      <c r="G28" s="27" t="s">
        <v>17</v>
      </c>
      <c r="H28" s="26" t="s">
        <v>127</v>
      </c>
      <c r="I28" s="73">
        <v>8</v>
      </c>
      <c r="J28" s="74">
        <v>8.5</v>
      </c>
      <c r="K28" s="74">
        <f t="shared" si="0"/>
        <v>8.3000000000000007</v>
      </c>
      <c r="L28" s="74">
        <v>8.5</v>
      </c>
      <c r="M28" s="75">
        <v>9</v>
      </c>
      <c r="N28" s="76">
        <v>7</v>
      </c>
      <c r="O28" s="82">
        <f t="shared" si="1"/>
        <v>8.3000000000000007</v>
      </c>
      <c r="P28" s="82">
        <v>8.5</v>
      </c>
      <c r="Q28" s="83" t="str">
        <f t="shared" si="2"/>
        <v>Giỏi</v>
      </c>
    </row>
    <row r="29" spans="1:18" ht="24.9" customHeight="1" x14ac:dyDescent="0.25">
      <c r="A29" s="1">
        <v>22</v>
      </c>
      <c r="B29" s="2" t="s">
        <v>151</v>
      </c>
      <c r="C29" s="39">
        <v>18005647</v>
      </c>
      <c r="D29" s="65" t="s">
        <v>12</v>
      </c>
      <c r="E29" s="69" t="s">
        <v>40</v>
      </c>
      <c r="F29" s="69" t="s">
        <v>125</v>
      </c>
      <c r="G29" s="27" t="s">
        <v>17</v>
      </c>
      <c r="H29" s="40" t="s">
        <v>127</v>
      </c>
      <c r="I29" s="73">
        <v>9</v>
      </c>
      <c r="J29" s="74">
        <v>8.5</v>
      </c>
      <c r="K29" s="74">
        <f t="shared" si="0"/>
        <v>8.8000000000000007</v>
      </c>
      <c r="L29" s="74">
        <v>9</v>
      </c>
      <c r="M29" s="75">
        <v>8.5</v>
      </c>
      <c r="N29" s="76">
        <v>6</v>
      </c>
      <c r="O29" s="82">
        <f t="shared" si="1"/>
        <v>8.1</v>
      </c>
      <c r="P29" s="82">
        <v>8</v>
      </c>
      <c r="Q29" s="83" t="str">
        <f t="shared" si="2"/>
        <v>Giỏi</v>
      </c>
    </row>
    <row r="30" spans="1:18" ht="24.9" customHeight="1" x14ac:dyDescent="0.25">
      <c r="A30" s="1">
        <v>23</v>
      </c>
      <c r="B30" s="2" t="s">
        <v>152</v>
      </c>
      <c r="C30" s="24">
        <v>18005648</v>
      </c>
      <c r="D30" s="66" t="s">
        <v>62</v>
      </c>
      <c r="E30" s="69" t="s">
        <v>29</v>
      </c>
      <c r="F30" s="70" t="s">
        <v>126</v>
      </c>
      <c r="G30" s="27" t="s">
        <v>17</v>
      </c>
      <c r="H30" s="3" t="s">
        <v>127</v>
      </c>
      <c r="I30" s="73">
        <v>8.5</v>
      </c>
      <c r="J30" s="74">
        <v>8.5</v>
      </c>
      <c r="K30" s="74">
        <f t="shared" si="0"/>
        <v>8.5</v>
      </c>
      <c r="L30" s="74">
        <v>8.5</v>
      </c>
      <c r="M30" s="75">
        <v>8</v>
      </c>
      <c r="N30" s="76">
        <v>7</v>
      </c>
      <c r="O30" s="82">
        <f t="shared" si="1"/>
        <v>8</v>
      </c>
      <c r="P30" s="82">
        <v>8</v>
      </c>
      <c r="Q30" s="83" t="str">
        <f t="shared" si="2"/>
        <v>Giỏi</v>
      </c>
    </row>
    <row r="31" spans="1:18" ht="24.9" customHeight="1" x14ac:dyDescent="0.25">
      <c r="A31" s="1">
        <v>24</v>
      </c>
      <c r="B31" s="2" t="s">
        <v>153</v>
      </c>
      <c r="C31" s="24" t="s">
        <v>69</v>
      </c>
      <c r="D31" s="67" t="s">
        <v>56</v>
      </c>
      <c r="E31" s="69" t="s">
        <v>18</v>
      </c>
      <c r="F31" s="70" t="s">
        <v>70</v>
      </c>
      <c r="G31" s="27" t="s">
        <v>17</v>
      </c>
      <c r="H31" s="3" t="s">
        <v>129</v>
      </c>
      <c r="I31" s="73">
        <v>8.5</v>
      </c>
      <c r="J31" s="74">
        <v>9</v>
      </c>
      <c r="K31" s="74">
        <f t="shared" si="0"/>
        <v>8.8000000000000007</v>
      </c>
      <c r="L31" s="74">
        <v>9</v>
      </c>
      <c r="M31" s="75">
        <v>8</v>
      </c>
      <c r="N31" s="76">
        <v>5</v>
      </c>
      <c r="O31" s="82">
        <f t="shared" si="1"/>
        <v>7.8</v>
      </c>
      <c r="P31" s="82">
        <v>8</v>
      </c>
      <c r="Q31" s="83" t="str">
        <f t="shared" si="2"/>
        <v>Khá</v>
      </c>
    </row>
    <row r="32" spans="1:18" ht="24.9" customHeight="1" x14ac:dyDescent="0.25">
      <c r="A32" s="1">
        <v>25</v>
      </c>
      <c r="B32" s="2" t="s">
        <v>154</v>
      </c>
      <c r="C32" s="24" t="s">
        <v>72</v>
      </c>
      <c r="D32" s="66" t="s">
        <v>42</v>
      </c>
      <c r="E32" s="69" t="s">
        <v>16</v>
      </c>
      <c r="F32" s="70" t="s">
        <v>73</v>
      </c>
      <c r="G32" s="27" t="s">
        <v>17</v>
      </c>
      <c r="H32" s="3" t="s">
        <v>129</v>
      </c>
      <c r="I32" s="73">
        <v>9</v>
      </c>
      <c r="J32" s="74">
        <v>9</v>
      </c>
      <c r="K32" s="74">
        <f t="shared" si="0"/>
        <v>9</v>
      </c>
      <c r="L32" s="74">
        <v>9</v>
      </c>
      <c r="M32" s="75">
        <v>8.5</v>
      </c>
      <c r="N32" s="76">
        <v>5</v>
      </c>
      <c r="O32" s="82">
        <f t="shared" si="1"/>
        <v>7.9</v>
      </c>
      <c r="P32" s="82">
        <v>8</v>
      </c>
      <c r="Q32" s="83" t="str">
        <f t="shared" si="2"/>
        <v>Khá</v>
      </c>
    </row>
    <row r="33" spans="1:17" ht="24.9" customHeight="1" x14ac:dyDescent="0.25">
      <c r="A33" s="1">
        <v>26</v>
      </c>
      <c r="B33" s="2" t="s">
        <v>155</v>
      </c>
      <c r="C33" s="39" t="s">
        <v>74</v>
      </c>
      <c r="D33" s="68" t="s">
        <v>75</v>
      </c>
      <c r="E33" s="69" t="s">
        <v>39</v>
      </c>
      <c r="F33" s="70" t="s">
        <v>76</v>
      </c>
      <c r="G33" s="27" t="s">
        <v>17</v>
      </c>
      <c r="H33" s="40" t="s">
        <v>129</v>
      </c>
      <c r="I33" s="73">
        <v>8.5</v>
      </c>
      <c r="J33" s="74">
        <v>9</v>
      </c>
      <c r="K33" s="74">
        <f t="shared" si="0"/>
        <v>8.8000000000000007</v>
      </c>
      <c r="L33" s="74">
        <v>9</v>
      </c>
      <c r="M33" s="75">
        <v>9</v>
      </c>
      <c r="N33" s="76">
        <v>6</v>
      </c>
      <c r="O33" s="82">
        <f t="shared" si="1"/>
        <v>8.3000000000000007</v>
      </c>
      <c r="P33" s="82">
        <v>8.5</v>
      </c>
      <c r="Q33" s="83" t="str">
        <f t="shared" si="2"/>
        <v>Giỏi</v>
      </c>
    </row>
    <row r="34" spans="1:17" ht="24.9" customHeight="1" x14ac:dyDescent="0.25">
      <c r="A34" s="1">
        <v>27</v>
      </c>
      <c r="B34" s="2" t="s">
        <v>156</v>
      </c>
      <c r="C34" s="39" t="s">
        <v>78</v>
      </c>
      <c r="D34" s="68" t="s">
        <v>79</v>
      </c>
      <c r="E34" s="69" t="s">
        <v>55</v>
      </c>
      <c r="F34" s="70" t="s">
        <v>80</v>
      </c>
      <c r="G34" s="27" t="s">
        <v>17</v>
      </c>
      <c r="H34" s="40" t="s">
        <v>129</v>
      </c>
      <c r="I34" s="73">
        <v>7.5</v>
      </c>
      <c r="J34" s="74">
        <v>9</v>
      </c>
      <c r="K34" s="74">
        <f t="shared" si="0"/>
        <v>8.3000000000000007</v>
      </c>
      <c r="L34" s="74">
        <v>8.5</v>
      </c>
      <c r="M34" s="75">
        <v>9</v>
      </c>
      <c r="N34" s="76">
        <v>6</v>
      </c>
      <c r="O34" s="82">
        <f t="shared" si="1"/>
        <v>8</v>
      </c>
      <c r="P34" s="82">
        <v>8</v>
      </c>
      <c r="Q34" s="83" t="str">
        <f t="shared" si="2"/>
        <v>Giỏi</v>
      </c>
    </row>
    <row r="35" spans="1:17" ht="24.9" customHeight="1" x14ac:dyDescent="0.25">
      <c r="A35" s="1">
        <v>28</v>
      </c>
      <c r="B35" s="2" t="s">
        <v>157</v>
      </c>
      <c r="C35" s="24" t="s">
        <v>88</v>
      </c>
      <c r="D35" s="67" t="s">
        <v>61</v>
      </c>
      <c r="E35" s="69" t="s">
        <v>37</v>
      </c>
      <c r="F35" s="70" t="s">
        <v>89</v>
      </c>
      <c r="G35" s="27" t="s">
        <v>63</v>
      </c>
      <c r="H35" s="3" t="s">
        <v>129</v>
      </c>
      <c r="I35" s="73">
        <v>9</v>
      </c>
      <c r="J35" s="74">
        <v>8</v>
      </c>
      <c r="K35" s="74">
        <f t="shared" si="0"/>
        <v>8.5</v>
      </c>
      <c r="L35" s="74">
        <v>8.5</v>
      </c>
      <c r="M35" s="75">
        <v>8</v>
      </c>
      <c r="N35" s="76">
        <v>6</v>
      </c>
      <c r="O35" s="82">
        <f t="shared" si="1"/>
        <v>7.8</v>
      </c>
      <c r="P35" s="82">
        <v>8</v>
      </c>
      <c r="Q35" s="83" t="str">
        <f t="shared" si="2"/>
        <v>Khá</v>
      </c>
    </row>
    <row r="36" spans="1:17" ht="24.9" customHeight="1" x14ac:dyDescent="0.25">
      <c r="A36" s="1">
        <v>29</v>
      </c>
      <c r="B36" s="2" t="s">
        <v>158</v>
      </c>
      <c r="C36" s="24" t="s">
        <v>90</v>
      </c>
      <c r="D36" s="67" t="s">
        <v>51</v>
      </c>
      <c r="E36" s="69" t="s">
        <v>26</v>
      </c>
      <c r="F36" s="70" t="s">
        <v>91</v>
      </c>
      <c r="G36" s="27" t="s">
        <v>17</v>
      </c>
      <c r="H36" s="3" t="s">
        <v>129</v>
      </c>
      <c r="I36" s="73">
        <v>8.5</v>
      </c>
      <c r="J36" s="74">
        <v>8</v>
      </c>
      <c r="K36" s="74">
        <f t="shared" si="0"/>
        <v>8.3000000000000007</v>
      </c>
      <c r="L36" s="74">
        <v>8.5</v>
      </c>
      <c r="M36" s="75">
        <v>9</v>
      </c>
      <c r="N36" s="76">
        <v>6</v>
      </c>
      <c r="O36" s="82">
        <f t="shared" si="1"/>
        <v>8</v>
      </c>
      <c r="P36" s="82">
        <v>8</v>
      </c>
      <c r="Q36" s="83" t="str">
        <f t="shared" si="2"/>
        <v>Giỏi</v>
      </c>
    </row>
    <row r="37" spans="1:17" ht="24.9" customHeight="1" x14ac:dyDescent="0.25">
      <c r="A37" s="1">
        <v>30</v>
      </c>
      <c r="B37" s="2" t="s">
        <v>159</v>
      </c>
      <c r="C37" s="24" t="s">
        <v>93</v>
      </c>
      <c r="D37" s="66" t="s">
        <v>94</v>
      </c>
      <c r="E37" s="69" t="s">
        <v>20</v>
      </c>
      <c r="F37" s="70" t="s">
        <v>95</v>
      </c>
      <c r="G37" s="27" t="s">
        <v>14</v>
      </c>
      <c r="H37" s="3" t="s">
        <v>129</v>
      </c>
      <c r="I37" s="73">
        <v>9.5</v>
      </c>
      <c r="J37" s="74">
        <v>8.5</v>
      </c>
      <c r="K37" s="74">
        <f t="shared" si="0"/>
        <v>9</v>
      </c>
      <c r="L37" s="74">
        <v>9</v>
      </c>
      <c r="M37" s="75">
        <v>9</v>
      </c>
      <c r="N37" s="76">
        <v>6</v>
      </c>
      <c r="O37" s="82">
        <f t="shared" si="1"/>
        <v>8.3000000000000007</v>
      </c>
      <c r="P37" s="82">
        <v>8.5</v>
      </c>
      <c r="Q37" s="83" t="str">
        <f t="shared" si="2"/>
        <v>Giỏi</v>
      </c>
    </row>
    <row r="38" spans="1:17" ht="24.9" customHeight="1" x14ac:dyDescent="0.25">
      <c r="A38" s="1">
        <v>31</v>
      </c>
      <c r="B38" s="2" t="s">
        <v>160</v>
      </c>
      <c r="C38" s="24" t="s">
        <v>96</v>
      </c>
      <c r="D38" s="66" t="s">
        <v>64</v>
      </c>
      <c r="E38" s="69" t="s">
        <v>22</v>
      </c>
      <c r="F38" s="70" t="s">
        <v>97</v>
      </c>
      <c r="G38" s="27" t="s">
        <v>17</v>
      </c>
      <c r="H38" s="3" t="s">
        <v>129</v>
      </c>
      <c r="I38" s="73">
        <v>9</v>
      </c>
      <c r="J38" s="74">
        <v>8</v>
      </c>
      <c r="K38" s="74">
        <f t="shared" si="0"/>
        <v>8.5</v>
      </c>
      <c r="L38" s="74">
        <v>8.5</v>
      </c>
      <c r="M38" s="75">
        <v>9</v>
      </c>
      <c r="N38" s="76">
        <v>5</v>
      </c>
      <c r="O38" s="82">
        <f t="shared" si="1"/>
        <v>7.8</v>
      </c>
      <c r="P38" s="82">
        <v>8</v>
      </c>
      <c r="Q38" s="83" t="str">
        <f t="shared" si="2"/>
        <v>Khá</v>
      </c>
    </row>
    <row r="39" spans="1:17" ht="24.9" customHeight="1" x14ac:dyDescent="0.25">
      <c r="A39" s="1">
        <v>32</v>
      </c>
      <c r="B39" s="2" t="s">
        <v>161</v>
      </c>
      <c r="C39" s="24" t="s">
        <v>100</v>
      </c>
      <c r="D39" s="66" t="s">
        <v>58</v>
      </c>
      <c r="E39" s="69" t="s">
        <v>25</v>
      </c>
      <c r="F39" s="70" t="s">
        <v>101</v>
      </c>
      <c r="G39" s="27" t="s">
        <v>17</v>
      </c>
      <c r="H39" s="3" t="s">
        <v>129</v>
      </c>
      <c r="I39" s="73">
        <v>9</v>
      </c>
      <c r="J39" s="74">
        <v>8.5</v>
      </c>
      <c r="K39" s="74">
        <f t="shared" si="0"/>
        <v>8.8000000000000007</v>
      </c>
      <c r="L39" s="74">
        <v>9</v>
      </c>
      <c r="M39" s="75">
        <v>9</v>
      </c>
      <c r="N39" s="76">
        <v>5</v>
      </c>
      <c r="O39" s="82">
        <f t="shared" si="1"/>
        <v>8</v>
      </c>
      <c r="P39" s="82">
        <v>8</v>
      </c>
      <c r="Q39" s="83" t="str">
        <f t="shared" si="2"/>
        <v>Giỏi</v>
      </c>
    </row>
    <row r="40" spans="1:17" ht="24.9" customHeight="1" x14ac:dyDescent="0.25">
      <c r="A40" s="1">
        <v>33</v>
      </c>
      <c r="B40" s="2" t="s">
        <v>162</v>
      </c>
      <c r="C40" s="24" t="s">
        <v>107</v>
      </c>
      <c r="D40" s="66" t="s">
        <v>15</v>
      </c>
      <c r="E40" s="69" t="s">
        <v>43</v>
      </c>
      <c r="F40" s="70" t="s">
        <v>108</v>
      </c>
      <c r="G40" s="27" t="s">
        <v>17</v>
      </c>
      <c r="H40" s="3" t="s">
        <v>129</v>
      </c>
      <c r="I40" s="73">
        <v>9</v>
      </c>
      <c r="J40" s="74">
        <v>8</v>
      </c>
      <c r="K40" s="74">
        <f t="shared" si="0"/>
        <v>8.5</v>
      </c>
      <c r="L40" s="74">
        <v>8.5</v>
      </c>
      <c r="M40" s="75">
        <v>9</v>
      </c>
      <c r="N40" s="76">
        <v>6</v>
      </c>
      <c r="O40" s="82">
        <f t="shared" si="1"/>
        <v>8</v>
      </c>
      <c r="P40" s="82">
        <v>8</v>
      </c>
      <c r="Q40" s="83" t="str">
        <f t="shared" si="2"/>
        <v>Giỏi</v>
      </c>
    </row>
    <row r="41" spans="1:17" ht="24.9" customHeight="1" x14ac:dyDescent="0.25">
      <c r="A41" s="1">
        <v>34</v>
      </c>
      <c r="B41" s="2" t="s">
        <v>163</v>
      </c>
      <c r="C41" s="24" t="s">
        <v>111</v>
      </c>
      <c r="D41" s="67" t="s">
        <v>68</v>
      </c>
      <c r="E41" s="69" t="s">
        <v>112</v>
      </c>
      <c r="F41" s="70" t="s">
        <v>113</v>
      </c>
      <c r="G41" s="27" t="s">
        <v>17</v>
      </c>
      <c r="H41" s="3" t="s">
        <v>129</v>
      </c>
      <c r="I41" s="73">
        <v>9</v>
      </c>
      <c r="J41" s="74">
        <v>8</v>
      </c>
      <c r="K41" s="74">
        <f t="shared" si="0"/>
        <v>8.5</v>
      </c>
      <c r="L41" s="74">
        <v>8.5</v>
      </c>
      <c r="M41" s="75">
        <v>8.5</v>
      </c>
      <c r="N41" s="76">
        <v>6</v>
      </c>
      <c r="O41" s="82">
        <f t="shared" si="1"/>
        <v>7.9</v>
      </c>
      <c r="P41" s="82">
        <v>8</v>
      </c>
      <c r="Q41" s="83" t="str">
        <f t="shared" si="2"/>
        <v>Khá</v>
      </c>
    </row>
    <row r="42" spans="1:17" ht="24.9" customHeight="1" x14ac:dyDescent="0.25">
      <c r="A42" s="1">
        <v>35</v>
      </c>
      <c r="B42" s="2" t="s">
        <v>164</v>
      </c>
      <c r="C42" s="24" t="s">
        <v>121</v>
      </c>
      <c r="D42" s="66" t="s">
        <v>122</v>
      </c>
      <c r="E42" s="69" t="s">
        <v>53</v>
      </c>
      <c r="F42" s="70" t="s">
        <v>123</v>
      </c>
      <c r="G42" s="27" t="s">
        <v>65</v>
      </c>
      <c r="H42" s="3" t="s">
        <v>129</v>
      </c>
      <c r="I42" s="73">
        <v>9</v>
      </c>
      <c r="J42" s="74">
        <v>8</v>
      </c>
      <c r="K42" s="74">
        <f t="shared" si="0"/>
        <v>8.5</v>
      </c>
      <c r="L42" s="74">
        <v>8.5</v>
      </c>
      <c r="M42" s="75">
        <v>8.5</v>
      </c>
      <c r="N42" s="76">
        <v>5</v>
      </c>
      <c r="O42" s="82">
        <f t="shared" si="1"/>
        <v>7.6</v>
      </c>
      <c r="P42" s="82">
        <v>7.5</v>
      </c>
      <c r="Q42" s="83" t="str">
        <f t="shared" si="2"/>
        <v>Khá</v>
      </c>
    </row>
  </sheetData>
  <mergeCells count="5">
    <mergeCell ref="D7:E7"/>
    <mergeCell ref="A1:D1"/>
    <mergeCell ref="A2:D2"/>
    <mergeCell ref="A3:D3"/>
    <mergeCell ref="A4:D4"/>
  </mergeCells>
  <conditionalFormatting sqref="C1:C4 C6:C65536">
    <cfRule type="duplicateValues" dxfId="10" priority="2" stopIfTrue="1"/>
    <cfRule type="duplicateValues" dxfId="9" priority="3" stopIfTrue="1"/>
  </conditionalFormatting>
  <conditionalFormatting sqref="C8:C42">
    <cfRule type="duplicateValues" dxfId="8" priority="30" stopIfTrue="1"/>
  </conditionalFormatting>
  <pageMargins left="0.2" right="0.11" top="0.42" bottom="0.28000000000000003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N46"/>
  <sheetViews>
    <sheetView tabSelected="1" topLeftCell="A37" workbookViewId="0">
      <selection activeCell="B44" sqref="B44"/>
    </sheetView>
  </sheetViews>
  <sheetFormatPr defaultColWidth="9.109375" defaultRowHeight="17.399999999999999" x14ac:dyDescent="0.25"/>
  <cols>
    <col min="1" max="1" width="6.88671875" style="6" customWidth="1"/>
    <col min="2" max="2" width="10.6640625" style="5" customWidth="1"/>
    <col min="3" max="3" width="12.44140625" style="5" customWidth="1"/>
    <col min="4" max="4" width="20.33203125" style="5" customWidth="1"/>
    <col min="5" max="5" width="8.109375" style="5" customWidth="1"/>
    <col min="6" max="6" width="10.5546875" style="5" customWidth="1"/>
    <col min="7" max="7" width="13.88671875" style="5" customWidth="1"/>
    <col min="8" max="8" width="11" style="5" customWidth="1"/>
    <col min="9" max="9" width="11" style="54" customWidth="1"/>
    <col min="10" max="10" width="11" style="55" customWidth="1"/>
    <col min="11" max="11" width="11" style="56" customWidth="1"/>
    <col min="12" max="12" width="13.44140625" style="20" customWidth="1"/>
    <col min="13" max="13" width="10.33203125" style="6" customWidth="1"/>
    <col min="14" max="14" width="9.109375" style="28"/>
    <col min="15" max="16384" width="9.109375" style="5"/>
  </cols>
  <sheetData>
    <row r="1" spans="1:14" x14ac:dyDescent="0.3">
      <c r="A1" s="99" t="s">
        <v>9</v>
      </c>
      <c r="B1" s="99"/>
      <c r="C1" s="99"/>
      <c r="D1" s="99"/>
      <c r="F1" s="85"/>
      <c r="G1" s="85"/>
      <c r="H1" s="85" t="s">
        <v>2</v>
      </c>
      <c r="I1" s="85"/>
      <c r="J1" s="85"/>
      <c r="K1" s="85"/>
      <c r="L1" s="57"/>
      <c r="M1" s="21"/>
    </row>
    <row r="2" spans="1:14" x14ac:dyDescent="0.3">
      <c r="A2" s="104" t="s">
        <v>10</v>
      </c>
      <c r="B2" s="104"/>
      <c r="C2" s="104"/>
      <c r="D2" s="104"/>
      <c r="F2" s="85"/>
      <c r="G2" s="85"/>
      <c r="H2" s="85"/>
      <c r="I2" s="85"/>
      <c r="J2" s="85"/>
      <c r="K2" s="85"/>
      <c r="L2" s="57"/>
      <c r="M2" s="21"/>
    </row>
    <row r="3" spans="1:14" x14ac:dyDescent="0.3">
      <c r="A3" s="104" t="s">
        <v>11</v>
      </c>
      <c r="B3" s="104"/>
      <c r="C3" s="104"/>
      <c r="D3" s="104"/>
      <c r="E3" s="12"/>
      <c r="F3" s="13"/>
      <c r="G3" s="14"/>
      <c r="H3" s="14"/>
      <c r="I3" s="35"/>
      <c r="J3" s="34"/>
      <c r="K3" s="36"/>
      <c r="L3" s="41"/>
      <c r="M3" s="16"/>
    </row>
    <row r="4" spans="1:14" x14ac:dyDescent="0.25">
      <c r="A4" s="101"/>
      <c r="B4" s="101"/>
      <c r="C4" s="102"/>
      <c r="D4" s="102"/>
      <c r="E4" s="17"/>
      <c r="F4" s="17"/>
      <c r="G4" s="18"/>
      <c r="H4" s="18"/>
      <c r="I4" s="46"/>
      <c r="J4" s="47"/>
      <c r="K4" s="48"/>
      <c r="L4" s="80"/>
      <c r="M4" s="19"/>
    </row>
    <row r="5" spans="1:14" ht="24" customHeight="1" x14ac:dyDescent="0.4">
      <c r="A5" s="103" t="s">
        <v>174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79"/>
      <c r="M5" s="22"/>
    </row>
    <row r="6" spans="1:14" s="23" customFormat="1" ht="23.1" customHeight="1" x14ac:dyDescent="0.25">
      <c r="A6" s="10"/>
      <c r="B6" s="77"/>
      <c r="C6" s="78"/>
      <c r="D6" s="78"/>
      <c r="E6" s="78"/>
      <c r="F6" s="9"/>
      <c r="G6" s="9"/>
      <c r="H6" s="29"/>
      <c r="I6" s="42"/>
      <c r="J6" s="43"/>
      <c r="K6" s="44"/>
      <c r="L6" s="81"/>
      <c r="M6" s="11"/>
      <c r="N6" s="28"/>
    </row>
    <row r="7" spans="1:14" ht="18.75" customHeight="1" x14ac:dyDescent="0.25">
      <c r="A7" s="59"/>
      <c r="B7" s="60"/>
      <c r="C7" s="60"/>
      <c r="D7" s="60"/>
      <c r="E7" s="60"/>
      <c r="F7" s="60"/>
      <c r="G7" s="60"/>
      <c r="H7" s="60"/>
      <c r="I7" s="50"/>
      <c r="J7" s="51"/>
      <c r="K7" s="52"/>
      <c r="L7" s="60"/>
      <c r="M7" s="8"/>
    </row>
    <row r="8" spans="1:14" ht="46.8" x14ac:dyDescent="0.25">
      <c r="A8" s="32" t="s">
        <v>4</v>
      </c>
      <c r="B8" s="15" t="s">
        <v>0</v>
      </c>
      <c r="C8" s="15" t="s">
        <v>5</v>
      </c>
      <c r="D8" s="97" t="s">
        <v>6</v>
      </c>
      <c r="E8" s="98"/>
      <c r="F8" s="15" t="s">
        <v>7</v>
      </c>
      <c r="G8" s="15" t="s">
        <v>8</v>
      </c>
      <c r="H8" s="15" t="s">
        <v>1</v>
      </c>
      <c r="I8" s="4" t="s">
        <v>168</v>
      </c>
      <c r="J8" s="4" t="s">
        <v>169</v>
      </c>
      <c r="K8" s="4" t="s">
        <v>170</v>
      </c>
      <c r="L8" s="4" t="s">
        <v>171</v>
      </c>
      <c r="M8" s="84" t="s">
        <v>172</v>
      </c>
    </row>
    <row r="9" spans="1:14" ht="24.9" customHeight="1" x14ac:dyDescent="0.25">
      <c r="A9" s="1">
        <v>1</v>
      </c>
      <c r="B9" s="2" t="s">
        <v>130</v>
      </c>
      <c r="C9" s="25">
        <v>18005628</v>
      </c>
      <c r="D9" s="71" t="s">
        <v>45</v>
      </c>
      <c r="E9" s="72" t="s">
        <v>16</v>
      </c>
      <c r="F9" s="69" t="s">
        <v>71</v>
      </c>
      <c r="G9" s="27" t="s">
        <v>60</v>
      </c>
      <c r="H9" s="26" t="s">
        <v>127</v>
      </c>
      <c r="I9" s="74">
        <v>8.5</v>
      </c>
      <c r="J9" s="75">
        <v>9</v>
      </c>
      <c r="K9" s="76">
        <v>5</v>
      </c>
      <c r="L9" s="82">
        <v>8</v>
      </c>
      <c r="M9" s="83" t="str">
        <f>IF(L9&gt;=8,"Giỏi",IF(L9&gt;=7,"Khá",IF((AND(L9&gt;=5,K9&gt;=3, J9&gt;=3, I9&gt;=3)),"Trung bình","Không đạt")))</f>
        <v>Giỏi</v>
      </c>
    </row>
    <row r="10" spans="1:14" ht="24.9" customHeight="1" x14ac:dyDescent="0.25">
      <c r="A10" s="1">
        <v>2</v>
      </c>
      <c r="B10" s="2" t="s">
        <v>131</v>
      </c>
      <c r="C10" s="25">
        <v>18005629</v>
      </c>
      <c r="D10" s="61" t="s">
        <v>12</v>
      </c>
      <c r="E10" s="69" t="s">
        <v>52</v>
      </c>
      <c r="F10" s="70" t="s">
        <v>77</v>
      </c>
      <c r="G10" s="27" t="s">
        <v>17</v>
      </c>
      <c r="H10" s="26" t="s">
        <v>127</v>
      </c>
      <c r="I10" s="74">
        <v>8</v>
      </c>
      <c r="J10" s="75">
        <v>7</v>
      </c>
      <c r="K10" s="76">
        <v>6</v>
      </c>
      <c r="L10" s="82">
        <v>7.5</v>
      </c>
      <c r="M10" s="83" t="str">
        <f t="shared" ref="M10:M42" si="0">IF(L10&gt;=8,"Giỏi",IF(L10&gt;=7,"Khá",IF((AND(L10&gt;=5,K10&gt;=3, J10&gt;=3, I10&gt;=3)),"Trung bình","Không đạt")))</f>
        <v>Khá</v>
      </c>
    </row>
    <row r="11" spans="1:14" ht="24.9" customHeight="1" x14ac:dyDescent="0.25">
      <c r="A11" s="1">
        <v>3</v>
      </c>
      <c r="B11" s="2" t="s">
        <v>132</v>
      </c>
      <c r="C11" s="37">
        <v>18005630</v>
      </c>
      <c r="D11" s="62" t="s">
        <v>81</v>
      </c>
      <c r="E11" s="69" t="s">
        <v>38</v>
      </c>
      <c r="F11" s="70" t="s">
        <v>82</v>
      </c>
      <c r="G11" s="27" t="s">
        <v>17</v>
      </c>
      <c r="H11" s="38" t="s">
        <v>127</v>
      </c>
      <c r="I11" s="74">
        <v>8</v>
      </c>
      <c r="J11" s="75">
        <v>8</v>
      </c>
      <c r="K11" s="76">
        <v>6</v>
      </c>
      <c r="L11" s="82">
        <v>7.5</v>
      </c>
      <c r="M11" s="83" t="str">
        <f t="shared" si="0"/>
        <v>Khá</v>
      </c>
    </row>
    <row r="12" spans="1:14" ht="24.9" customHeight="1" x14ac:dyDescent="0.25">
      <c r="A12" s="1">
        <v>4</v>
      </c>
      <c r="B12" s="2" t="s">
        <v>133</v>
      </c>
      <c r="C12" s="25">
        <v>18005631</v>
      </c>
      <c r="D12" s="61" t="s">
        <v>83</v>
      </c>
      <c r="E12" s="69" t="s">
        <v>13</v>
      </c>
      <c r="F12" s="69" t="s">
        <v>84</v>
      </c>
      <c r="G12" s="27" t="s">
        <v>17</v>
      </c>
      <c r="H12" s="26" t="s">
        <v>127</v>
      </c>
      <c r="I12" s="74">
        <v>8.5</v>
      </c>
      <c r="J12" s="75">
        <v>9</v>
      </c>
      <c r="K12" s="76">
        <v>5</v>
      </c>
      <c r="L12" s="82">
        <v>8</v>
      </c>
      <c r="M12" s="83" t="str">
        <f t="shared" si="0"/>
        <v>Giỏi</v>
      </c>
    </row>
    <row r="13" spans="1:14" ht="24.9" customHeight="1" x14ac:dyDescent="0.25">
      <c r="A13" s="1">
        <v>5</v>
      </c>
      <c r="B13" s="2" t="s">
        <v>134</v>
      </c>
      <c r="C13" s="25">
        <v>18005632</v>
      </c>
      <c r="D13" s="61" t="s">
        <v>85</v>
      </c>
      <c r="E13" s="69" t="s">
        <v>19</v>
      </c>
      <c r="F13" s="70" t="s">
        <v>86</v>
      </c>
      <c r="G13" s="27" t="s">
        <v>17</v>
      </c>
      <c r="H13" s="26" t="s">
        <v>127</v>
      </c>
      <c r="I13" s="74">
        <v>8.5</v>
      </c>
      <c r="J13" s="75">
        <v>9</v>
      </c>
      <c r="K13" s="76">
        <v>6</v>
      </c>
      <c r="L13" s="82">
        <v>8</v>
      </c>
      <c r="M13" s="83" t="str">
        <f t="shared" si="0"/>
        <v>Giỏi</v>
      </c>
    </row>
    <row r="14" spans="1:14" ht="24.9" customHeight="1" x14ac:dyDescent="0.25">
      <c r="A14" s="1">
        <v>6</v>
      </c>
      <c r="B14" s="2" t="s">
        <v>135</v>
      </c>
      <c r="C14" s="25">
        <v>18005652</v>
      </c>
      <c r="D14" s="61" t="s">
        <v>21</v>
      </c>
      <c r="E14" s="69" t="s">
        <v>47</v>
      </c>
      <c r="F14" s="70" t="s">
        <v>87</v>
      </c>
      <c r="G14" s="27" t="s">
        <v>17</v>
      </c>
      <c r="H14" s="26" t="s">
        <v>127</v>
      </c>
      <c r="I14" s="74">
        <v>8.5</v>
      </c>
      <c r="J14" s="75">
        <v>8</v>
      </c>
      <c r="K14" s="76">
        <v>6</v>
      </c>
      <c r="L14" s="82">
        <v>8</v>
      </c>
      <c r="M14" s="83" t="str">
        <f t="shared" si="0"/>
        <v>Giỏi</v>
      </c>
    </row>
    <row r="15" spans="1:14" ht="24.9" customHeight="1" x14ac:dyDescent="0.25">
      <c r="A15" s="1">
        <v>7</v>
      </c>
      <c r="B15" s="2" t="s">
        <v>136</v>
      </c>
      <c r="C15" s="25">
        <v>18005633</v>
      </c>
      <c r="D15" s="61" t="s">
        <v>28</v>
      </c>
      <c r="E15" s="69" t="s">
        <v>50</v>
      </c>
      <c r="F15" s="70" t="s">
        <v>98</v>
      </c>
      <c r="G15" s="27" t="s">
        <v>17</v>
      </c>
      <c r="H15" s="26" t="s">
        <v>127</v>
      </c>
      <c r="I15" s="74">
        <v>8.5</v>
      </c>
      <c r="J15" s="75">
        <v>9</v>
      </c>
      <c r="K15" s="76">
        <v>5</v>
      </c>
      <c r="L15" s="82">
        <v>8</v>
      </c>
      <c r="M15" s="83" t="str">
        <f t="shared" si="0"/>
        <v>Giỏi</v>
      </c>
    </row>
    <row r="16" spans="1:14" ht="24.9" customHeight="1" x14ac:dyDescent="0.25">
      <c r="A16" s="1">
        <v>8</v>
      </c>
      <c r="B16" s="2" t="s">
        <v>137</v>
      </c>
      <c r="C16" s="37">
        <v>18005634</v>
      </c>
      <c r="D16" s="62" t="s">
        <v>36</v>
      </c>
      <c r="E16" s="69" t="s">
        <v>57</v>
      </c>
      <c r="F16" s="70" t="s">
        <v>99</v>
      </c>
      <c r="G16" s="27" t="s">
        <v>59</v>
      </c>
      <c r="H16" s="38" t="s">
        <v>127</v>
      </c>
      <c r="I16" s="74">
        <v>8.5</v>
      </c>
      <c r="J16" s="75">
        <v>9</v>
      </c>
      <c r="K16" s="76">
        <v>5</v>
      </c>
      <c r="L16" s="82">
        <v>8</v>
      </c>
      <c r="M16" s="83" t="str">
        <f t="shared" si="0"/>
        <v>Giỏi</v>
      </c>
    </row>
    <row r="17" spans="1:14" ht="24.9" customHeight="1" x14ac:dyDescent="0.25">
      <c r="A17" s="1">
        <v>9</v>
      </c>
      <c r="B17" s="2" t="s">
        <v>138</v>
      </c>
      <c r="C17" s="25">
        <v>18005635</v>
      </c>
      <c r="D17" s="61" t="s">
        <v>15</v>
      </c>
      <c r="E17" s="69" t="s">
        <v>34</v>
      </c>
      <c r="F17" s="69">
        <v>30234</v>
      </c>
      <c r="G17" s="27" t="s">
        <v>17</v>
      </c>
      <c r="H17" s="26" t="s">
        <v>127</v>
      </c>
      <c r="I17" s="74">
        <v>8.5</v>
      </c>
      <c r="J17" s="75">
        <v>9</v>
      </c>
      <c r="K17" s="76">
        <v>6</v>
      </c>
      <c r="L17" s="82">
        <v>8</v>
      </c>
      <c r="M17" s="83" t="str">
        <f t="shared" si="0"/>
        <v>Giỏi</v>
      </c>
    </row>
    <row r="18" spans="1:14" s="7" customFormat="1" ht="24.9" customHeight="1" x14ac:dyDescent="0.25">
      <c r="A18" s="1">
        <v>10</v>
      </c>
      <c r="B18" s="2" t="s">
        <v>139</v>
      </c>
      <c r="C18" s="25">
        <v>18005636</v>
      </c>
      <c r="D18" s="61" t="s">
        <v>49</v>
      </c>
      <c r="E18" s="69" t="s">
        <v>23</v>
      </c>
      <c r="F18" s="69" t="s">
        <v>102</v>
      </c>
      <c r="G18" s="27" t="s">
        <v>17</v>
      </c>
      <c r="H18" s="26" t="s">
        <v>127</v>
      </c>
      <c r="I18" s="74">
        <v>8.5</v>
      </c>
      <c r="J18" s="75">
        <v>9</v>
      </c>
      <c r="K18" s="76">
        <v>5</v>
      </c>
      <c r="L18" s="82">
        <v>8</v>
      </c>
      <c r="M18" s="83" t="str">
        <f t="shared" si="0"/>
        <v>Giỏi</v>
      </c>
      <c r="N18" s="28"/>
    </row>
    <row r="19" spans="1:14" ht="24.9" customHeight="1" x14ac:dyDescent="0.25">
      <c r="A19" s="1">
        <v>11</v>
      </c>
      <c r="B19" s="2" t="s">
        <v>140</v>
      </c>
      <c r="C19" s="37">
        <v>18005637</v>
      </c>
      <c r="D19" s="63" t="s">
        <v>103</v>
      </c>
      <c r="E19" s="69" t="s">
        <v>33</v>
      </c>
      <c r="F19" s="70" t="s">
        <v>104</v>
      </c>
      <c r="G19" s="27" t="s">
        <v>17</v>
      </c>
      <c r="H19" s="38" t="s">
        <v>127</v>
      </c>
      <c r="I19" s="74">
        <v>8.5</v>
      </c>
      <c r="J19" s="75">
        <v>9</v>
      </c>
      <c r="K19" s="76">
        <v>5</v>
      </c>
      <c r="L19" s="82">
        <v>8</v>
      </c>
      <c r="M19" s="83" t="str">
        <f t="shared" si="0"/>
        <v>Giỏi</v>
      </c>
    </row>
    <row r="20" spans="1:14" ht="24.9" customHeight="1" x14ac:dyDescent="0.25">
      <c r="A20" s="1">
        <v>12</v>
      </c>
      <c r="B20" s="2" t="s">
        <v>141</v>
      </c>
      <c r="C20" s="25">
        <v>18005638</v>
      </c>
      <c r="D20" s="61" t="s">
        <v>105</v>
      </c>
      <c r="E20" s="69" t="s">
        <v>33</v>
      </c>
      <c r="F20" s="70" t="s">
        <v>106</v>
      </c>
      <c r="G20" s="27" t="s">
        <v>17</v>
      </c>
      <c r="H20" s="26" t="s">
        <v>127</v>
      </c>
      <c r="I20" s="74">
        <v>8.5</v>
      </c>
      <c r="J20" s="75">
        <v>9</v>
      </c>
      <c r="K20" s="76">
        <v>7</v>
      </c>
      <c r="L20" s="82">
        <v>8.5</v>
      </c>
      <c r="M20" s="83" t="str">
        <f t="shared" si="0"/>
        <v>Giỏi</v>
      </c>
    </row>
    <row r="21" spans="1:14" ht="24.9" customHeight="1" x14ac:dyDescent="0.25">
      <c r="A21" s="1">
        <v>13</v>
      </c>
      <c r="B21" s="2" t="s">
        <v>142</v>
      </c>
      <c r="C21" s="25">
        <v>18005639</v>
      </c>
      <c r="D21" s="61" t="s">
        <v>35</v>
      </c>
      <c r="E21" s="69" t="s">
        <v>109</v>
      </c>
      <c r="F21" s="70" t="s">
        <v>110</v>
      </c>
      <c r="G21" s="27" t="s">
        <v>17</v>
      </c>
      <c r="H21" s="26" t="s">
        <v>127</v>
      </c>
      <c r="I21" s="74">
        <v>8.5</v>
      </c>
      <c r="J21" s="75">
        <v>8</v>
      </c>
      <c r="K21" s="76">
        <v>6</v>
      </c>
      <c r="L21" s="82">
        <v>8</v>
      </c>
      <c r="M21" s="83" t="str">
        <f t="shared" si="0"/>
        <v>Giỏi</v>
      </c>
    </row>
    <row r="22" spans="1:14" ht="24.9" customHeight="1" x14ac:dyDescent="0.25">
      <c r="A22" s="1">
        <v>14</v>
      </c>
      <c r="B22" s="2" t="s">
        <v>143</v>
      </c>
      <c r="C22" s="37">
        <v>18005804</v>
      </c>
      <c r="D22" s="63" t="s">
        <v>46</v>
      </c>
      <c r="E22" s="69" t="s">
        <v>32</v>
      </c>
      <c r="F22" s="69" t="s">
        <v>128</v>
      </c>
      <c r="G22" s="27" t="s">
        <v>67</v>
      </c>
      <c r="H22" s="38" t="s">
        <v>127</v>
      </c>
      <c r="I22" s="74">
        <v>8.5</v>
      </c>
      <c r="J22" s="75">
        <v>7.5</v>
      </c>
      <c r="K22" s="76">
        <v>5</v>
      </c>
      <c r="L22" s="82">
        <v>7.5</v>
      </c>
      <c r="M22" s="83" t="str">
        <f t="shared" si="0"/>
        <v>Khá</v>
      </c>
    </row>
    <row r="23" spans="1:14" ht="24.9" customHeight="1" x14ac:dyDescent="0.25">
      <c r="A23" s="1">
        <v>15</v>
      </c>
      <c r="B23" s="2" t="s">
        <v>144</v>
      </c>
      <c r="C23" s="25">
        <v>18005640</v>
      </c>
      <c r="D23" s="61" t="s">
        <v>24</v>
      </c>
      <c r="E23" s="69" t="s">
        <v>31</v>
      </c>
      <c r="F23" s="70" t="s">
        <v>114</v>
      </c>
      <c r="G23" s="27" t="s">
        <v>17</v>
      </c>
      <c r="H23" s="26" t="s">
        <v>127</v>
      </c>
      <c r="I23" s="74">
        <v>9</v>
      </c>
      <c r="J23" s="75">
        <v>9</v>
      </c>
      <c r="K23" s="76">
        <v>5</v>
      </c>
      <c r="L23" s="82">
        <v>8</v>
      </c>
      <c r="M23" s="83" t="str">
        <f t="shared" si="0"/>
        <v>Giỏi</v>
      </c>
    </row>
    <row r="24" spans="1:14" ht="24.9" customHeight="1" x14ac:dyDescent="0.25">
      <c r="A24" s="1">
        <v>16</v>
      </c>
      <c r="B24" s="2" t="s">
        <v>145</v>
      </c>
      <c r="C24" s="37">
        <v>18005641</v>
      </c>
      <c r="D24" s="62" t="s">
        <v>115</v>
      </c>
      <c r="E24" s="69" t="s">
        <v>44</v>
      </c>
      <c r="F24" s="69" t="s">
        <v>116</v>
      </c>
      <c r="G24" s="27" t="s">
        <v>17</v>
      </c>
      <c r="H24" s="38" t="s">
        <v>127</v>
      </c>
      <c r="I24" s="74">
        <v>8.5</v>
      </c>
      <c r="J24" s="75">
        <v>8.5</v>
      </c>
      <c r="K24" s="76">
        <v>5</v>
      </c>
      <c r="L24" s="82">
        <v>7.5</v>
      </c>
      <c r="M24" s="83" t="str">
        <f t="shared" si="0"/>
        <v>Khá</v>
      </c>
    </row>
    <row r="25" spans="1:14" ht="24.9" customHeight="1" x14ac:dyDescent="0.25">
      <c r="A25" s="1">
        <v>17</v>
      </c>
      <c r="B25" s="2" t="s">
        <v>146</v>
      </c>
      <c r="C25" s="37">
        <v>18005642</v>
      </c>
      <c r="D25" s="63" t="s">
        <v>66</v>
      </c>
      <c r="E25" s="69" t="s">
        <v>30</v>
      </c>
      <c r="F25" s="70" t="s">
        <v>117</v>
      </c>
      <c r="G25" s="27" t="s">
        <v>17</v>
      </c>
      <c r="H25" s="38" t="s">
        <v>127</v>
      </c>
      <c r="I25" s="74">
        <v>8.5</v>
      </c>
      <c r="J25" s="75">
        <v>9</v>
      </c>
      <c r="K25" s="76">
        <v>6</v>
      </c>
      <c r="L25" s="82">
        <v>8</v>
      </c>
      <c r="M25" s="83" t="str">
        <f t="shared" si="0"/>
        <v>Giỏi</v>
      </c>
    </row>
    <row r="26" spans="1:14" ht="24.9" customHeight="1" x14ac:dyDescent="0.25">
      <c r="A26" s="1">
        <v>18</v>
      </c>
      <c r="B26" s="2" t="s">
        <v>148</v>
      </c>
      <c r="C26" s="25">
        <v>18005644</v>
      </c>
      <c r="D26" s="61" t="s">
        <v>92</v>
      </c>
      <c r="E26" s="69" t="s">
        <v>27</v>
      </c>
      <c r="F26" s="70" t="s">
        <v>119</v>
      </c>
      <c r="G26" s="27" t="s">
        <v>17</v>
      </c>
      <c r="H26" s="26" t="s">
        <v>127</v>
      </c>
      <c r="I26" s="74">
        <v>8.5</v>
      </c>
      <c r="J26" s="75">
        <v>9</v>
      </c>
      <c r="K26" s="76">
        <v>7</v>
      </c>
      <c r="L26" s="82">
        <v>8.5</v>
      </c>
      <c r="M26" s="83" t="str">
        <f t="shared" si="0"/>
        <v>Giỏi</v>
      </c>
    </row>
    <row r="27" spans="1:14" ht="24.9" customHeight="1" x14ac:dyDescent="0.25">
      <c r="A27" s="1">
        <v>19</v>
      </c>
      <c r="B27" s="2" t="s">
        <v>149</v>
      </c>
      <c r="C27" s="37">
        <v>18005645</v>
      </c>
      <c r="D27" s="63" t="s">
        <v>48</v>
      </c>
      <c r="E27" s="69" t="s">
        <v>53</v>
      </c>
      <c r="F27" s="70" t="s">
        <v>120</v>
      </c>
      <c r="G27" s="27" t="s">
        <v>17</v>
      </c>
      <c r="H27" s="38" t="s">
        <v>127</v>
      </c>
      <c r="I27" s="74">
        <v>8.5</v>
      </c>
      <c r="J27" s="75">
        <v>9</v>
      </c>
      <c r="K27" s="76">
        <v>5</v>
      </c>
      <c r="L27" s="82">
        <v>8</v>
      </c>
      <c r="M27" s="83" t="str">
        <f t="shared" si="0"/>
        <v>Giỏi</v>
      </c>
    </row>
    <row r="28" spans="1:14" ht="24.9" customHeight="1" x14ac:dyDescent="0.25">
      <c r="A28" s="1">
        <v>20</v>
      </c>
      <c r="B28" s="2" t="s">
        <v>150</v>
      </c>
      <c r="C28" s="25">
        <v>18005646</v>
      </c>
      <c r="D28" s="64" t="s">
        <v>41</v>
      </c>
      <c r="E28" s="69" t="s">
        <v>40</v>
      </c>
      <c r="F28" s="69" t="s">
        <v>124</v>
      </c>
      <c r="G28" s="27" t="s">
        <v>17</v>
      </c>
      <c r="H28" s="26" t="s">
        <v>127</v>
      </c>
      <c r="I28" s="74">
        <v>8.5</v>
      </c>
      <c r="J28" s="75">
        <v>9</v>
      </c>
      <c r="K28" s="76">
        <v>7</v>
      </c>
      <c r="L28" s="82">
        <v>8.5</v>
      </c>
      <c r="M28" s="83" t="str">
        <f t="shared" si="0"/>
        <v>Giỏi</v>
      </c>
    </row>
    <row r="29" spans="1:14" ht="24.9" customHeight="1" x14ac:dyDescent="0.25">
      <c r="A29" s="1">
        <v>21</v>
      </c>
      <c r="B29" s="2" t="s">
        <v>151</v>
      </c>
      <c r="C29" s="39">
        <v>18005647</v>
      </c>
      <c r="D29" s="65" t="s">
        <v>12</v>
      </c>
      <c r="E29" s="69" t="s">
        <v>40</v>
      </c>
      <c r="F29" s="69" t="s">
        <v>125</v>
      </c>
      <c r="G29" s="27" t="s">
        <v>17</v>
      </c>
      <c r="H29" s="40" t="s">
        <v>127</v>
      </c>
      <c r="I29" s="74">
        <v>9</v>
      </c>
      <c r="J29" s="75">
        <v>8.5</v>
      </c>
      <c r="K29" s="76">
        <v>6</v>
      </c>
      <c r="L29" s="82">
        <v>8</v>
      </c>
      <c r="M29" s="83" t="str">
        <f t="shared" si="0"/>
        <v>Giỏi</v>
      </c>
    </row>
    <row r="30" spans="1:14" ht="24.9" customHeight="1" x14ac:dyDescent="0.25">
      <c r="A30" s="1">
        <v>22</v>
      </c>
      <c r="B30" s="2" t="s">
        <v>152</v>
      </c>
      <c r="C30" s="24">
        <v>18005648</v>
      </c>
      <c r="D30" s="66" t="s">
        <v>62</v>
      </c>
      <c r="E30" s="69" t="s">
        <v>29</v>
      </c>
      <c r="F30" s="70" t="s">
        <v>126</v>
      </c>
      <c r="G30" s="27" t="s">
        <v>17</v>
      </c>
      <c r="H30" s="3" t="s">
        <v>127</v>
      </c>
      <c r="I30" s="74">
        <v>8.5</v>
      </c>
      <c r="J30" s="75">
        <v>8</v>
      </c>
      <c r="K30" s="76">
        <v>7</v>
      </c>
      <c r="L30" s="82">
        <v>8</v>
      </c>
      <c r="M30" s="83" t="str">
        <f t="shared" si="0"/>
        <v>Giỏi</v>
      </c>
    </row>
    <row r="31" spans="1:14" ht="24.9" customHeight="1" x14ac:dyDescent="0.25">
      <c r="A31" s="1">
        <v>23</v>
      </c>
      <c r="B31" s="2" t="s">
        <v>153</v>
      </c>
      <c r="C31" s="24" t="s">
        <v>69</v>
      </c>
      <c r="D31" s="67" t="s">
        <v>56</v>
      </c>
      <c r="E31" s="69" t="s">
        <v>18</v>
      </c>
      <c r="F31" s="70" t="s">
        <v>70</v>
      </c>
      <c r="G31" s="27" t="s">
        <v>17</v>
      </c>
      <c r="H31" s="3" t="s">
        <v>129</v>
      </c>
      <c r="I31" s="74">
        <v>9</v>
      </c>
      <c r="J31" s="75">
        <v>8</v>
      </c>
      <c r="K31" s="76">
        <v>5</v>
      </c>
      <c r="L31" s="82">
        <v>8</v>
      </c>
      <c r="M31" s="83" t="str">
        <f t="shared" si="0"/>
        <v>Giỏi</v>
      </c>
    </row>
    <row r="32" spans="1:14" s="28" customFormat="1" ht="24.9" customHeight="1" x14ac:dyDescent="0.25">
      <c r="A32" s="1">
        <v>24</v>
      </c>
      <c r="B32" s="2" t="s">
        <v>154</v>
      </c>
      <c r="C32" s="24" t="s">
        <v>72</v>
      </c>
      <c r="D32" s="66" t="s">
        <v>42</v>
      </c>
      <c r="E32" s="69" t="s">
        <v>16</v>
      </c>
      <c r="F32" s="70" t="s">
        <v>73</v>
      </c>
      <c r="G32" s="27" t="s">
        <v>17</v>
      </c>
      <c r="H32" s="3" t="s">
        <v>129</v>
      </c>
      <c r="I32" s="74">
        <v>9</v>
      </c>
      <c r="J32" s="75">
        <v>8.5</v>
      </c>
      <c r="K32" s="76">
        <v>5</v>
      </c>
      <c r="L32" s="82">
        <v>8</v>
      </c>
      <c r="M32" s="83" t="str">
        <f t="shared" si="0"/>
        <v>Giỏi</v>
      </c>
    </row>
    <row r="33" spans="1:13" s="28" customFormat="1" ht="24.9" customHeight="1" x14ac:dyDescent="0.25">
      <c r="A33" s="1">
        <v>25</v>
      </c>
      <c r="B33" s="2" t="s">
        <v>155</v>
      </c>
      <c r="C33" s="39" t="s">
        <v>74</v>
      </c>
      <c r="D33" s="68" t="s">
        <v>75</v>
      </c>
      <c r="E33" s="69" t="s">
        <v>39</v>
      </c>
      <c r="F33" s="70" t="s">
        <v>76</v>
      </c>
      <c r="G33" s="27" t="s">
        <v>17</v>
      </c>
      <c r="H33" s="40" t="s">
        <v>129</v>
      </c>
      <c r="I33" s="74">
        <v>9</v>
      </c>
      <c r="J33" s="75">
        <v>9</v>
      </c>
      <c r="K33" s="76">
        <v>6</v>
      </c>
      <c r="L33" s="82">
        <v>8.5</v>
      </c>
      <c r="M33" s="83" t="str">
        <f t="shared" si="0"/>
        <v>Giỏi</v>
      </c>
    </row>
    <row r="34" spans="1:13" s="28" customFormat="1" ht="24.9" customHeight="1" x14ac:dyDescent="0.25">
      <c r="A34" s="1">
        <v>26</v>
      </c>
      <c r="B34" s="2" t="s">
        <v>156</v>
      </c>
      <c r="C34" s="39" t="s">
        <v>78</v>
      </c>
      <c r="D34" s="68" t="s">
        <v>79</v>
      </c>
      <c r="E34" s="69" t="s">
        <v>55</v>
      </c>
      <c r="F34" s="70" t="s">
        <v>80</v>
      </c>
      <c r="G34" s="27" t="s">
        <v>17</v>
      </c>
      <c r="H34" s="40" t="s">
        <v>129</v>
      </c>
      <c r="I34" s="74">
        <v>8.5</v>
      </c>
      <c r="J34" s="75">
        <v>9</v>
      </c>
      <c r="K34" s="76">
        <v>6</v>
      </c>
      <c r="L34" s="82">
        <v>8</v>
      </c>
      <c r="M34" s="83" t="str">
        <f t="shared" si="0"/>
        <v>Giỏi</v>
      </c>
    </row>
    <row r="35" spans="1:13" s="28" customFormat="1" ht="24.9" customHeight="1" x14ac:dyDescent="0.25">
      <c r="A35" s="1">
        <v>27</v>
      </c>
      <c r="B35" s="2" t="s">
        <v>157</v>
      </c>
      <c r="C35" s="24" t="s">
        <v>88</v>
      </c>
      <c r="D35" s="67" t="s">
        <v>61</v>
      </c>
      <c r="E35" s="69" t="s">
        <v>37</v>
      </c>
      <c r="F35" s="70" t="s">
        <v>89</v>
      </c>
      <c r="G35" s="27" t="s">
        <v>63</v>
      </c>
      <c r="H35" s="3" t="s">
        <v>129</v>
      </c>
      <c r="I35" s="74">
        <v>8.5</v>
      </c>
      <c r="J35" s="75">
        <v>8</v>
      </c>
      <c r="K35" s="76">
        <v>6</v>
      </c>
      <c r="L35" s="82">
        <v>8</v>
      </c>
      <c r="M35" s="83" t="str">
        <f t="shared" si="0"/>
        <v>Giỏi</v>
      </c>
    </row>
    <row r="36" spans="1:13" s="28" customFormat="1" ht="24.9" customHeight="1" x14ac:dyDescent="0.25">
      <c r="A36" s="1">
        <v>28</v>
      </c>
      <c r="B36" s="2" t="s">
        <v>158</v>
      </c>
      <c r="C36" s="24" t="s">
        <v>90</v>
      </c>
      <c r="D36" s="67" t="s">
        <v>51</v>
      </c>
      <c r="E36" s="69" t="s">
        <v>26</v>
      </c>
      <c r="F36" s="70" t="s">
        <v>91</v>
      </c>
      <c r="G36" s="27" t="s">
        <v>17</v>
      </c>
      <c r="H36" s="3" t="s">
        <v>129</v>
      </c>
      <c r="I36" s="74">
        <v>8.5</v>
      </c>
      <c r="J36" s="75">
        <v>9</v>
      </c>
      <c r="K36" s="76">
        <v>6</v>
      </c>
      <c r="L36" s="82">
        <v>8</v>
      </c>
      <c r="M36" s="83" t="str">
        <f t="shared" si="0"/>
        <v>Giỏi</v>
      </c>
    </row>
    <row r="37" spans="1:13" s="28" customFormat="1" ht="24.9" customHeight="1" x14ac:dyDescent="0.25">
      <c r="A37" s="1">
        <v>29</v>
      </c>
      <c r="B37" s="2" t="s">
        <v>159</v>
      </c>
      <c r="C37" s="24" t="s">
        <v>93</v>
      </c>
      <c r="D37" s="66" t="s">
        <v>94</v>
      </c>
      <c r="E37" s="69" t="s">
        <v>20</v>
      </c>
      <c r="F37" s="70" t="s">
        <v>95</v>
      </c>
      <c r="G37" s="27" t="s">
        <v>14</v>
      </c>
      <c r="H37" s="3" t="s">
        <v>129</v>
      </c>
      <c r="I37" s="74">
        <v>9</v>
      </c>
      <c r="J37" s="75">
        <v>9</v>
      </c>
      <c r="K37" s="76">
        <v>6</v>
      </c>
      <c r="L37" s="82">
        <v>8.5</v>
      </c>
      <c r="M37" s="83" t="str">
        <f t="shared" si="0"/>
        <v>Giỏi</v>
      </c>
    </row>
    <row r="38" spans="1:13" s="28" customFormat="1" ht="24.9" customHeight="1" x14ac:dyDescent="0.25">
      <c r="A38" s="1">
        <v>30</v>
      </c>
      <c r="B38" s="2" t="s">
        <v>160</v>
      </c>
      <c r="C38" s="24" t="s">
        <v>96</v>
      </c>
      <c r="D38" s="66" t="s">
        <v>64</v>
      </c>
      <c r="E38" s="69" t="s">
        <v>22</v>
      </c>
      <c r="F38" s="70" t="s">
        <v>97</v>
      </c>
      <c r="G38" s="27" t="s">
        <v>17</v>
      </c>
      <c r="H38" s="3" t="s">
        <v>129</v>
      </c>
      <c r="I38" s="74">
        <v>8.5</v>
      </c>
      <c r="J38" s="75">
        <v>9</v>
      </c>
      <c r="K38" s="76">
        <v>5</v>
      </c>
      <c r="L38" s="82">
        <v>8</v>
      </c>
      <c r="M38" s="83" t="str">
        <f t="shared" si="0"/>
        <v>Giỏi</v>
      </c>
    </row>
    <row r="39" spans="1:13" s="28" customFormat="1" ht="24.9" customHeight="1" x14ac:dyDescent="0.25">
      <c r="A39" s="1">
        <v>31</v>
      </c>
      <c r="B39" s="2" t="s">
        <v>161</v>
      </c>
      <c r="C39" s="24" t="s">
        <v>100</v>
      </c>
      <c r="D39" s="66" t="s">
        <v>58</v>
      </c>
      <c r="E39" s="69" t="s">
        <v>25</v>
      </c>
      <c r="F39" s="70" t="s">
        <v>101</v>
      </c>
      <c r="G39" s="27" t="s">
        <v>17</v>
      </c>
      <c r="H39" s="3" t="s">
        <v>129</v>
      </c>
      <c r="I39" s="74">
        <v>9</v>
      </c>
      <c r="J39" s="75">
        <v>9</v>
      </c>
      <c r="K39" s="76">
        <v>5</v>
      </c>
      <c r="L39" s="82">
        <v>8</v>
      </c>
      <c r="M39" s="83" t="str">
        <f t="shared" si="0"/>
        <v>Giỏi</v>
      </c>
    </row>
    <row r="40" spans="1:13" s="28" customFormat="1" ht="24.9" customHeight="1" x14ac:dyDescent="0.25">
      <c r="A40" s="1">
        <v>32</v>
      </c>
      <c r="B40" s="2" t="s">
        <v>162</v>
      </c>
      <c r="C40" s="24" t="s">
        <v>107</v>
      </c>
      <c r="D40" s="66" t="s">
        <v>15</v>
      </c>
      <c r="E40" s="69" t="s">
        <v>43</v>
      </c>
      <c r="F40" s="70" t="s">
        <v>108</v>
      </c>
      <c r="G40" s="27" t="s">
        <v>17</v>
      </c>
      <c r="H40" s="3" t="s">
        <v>129</v>
      </c>
      <c r="I40" s="74">
        <v>8.5</v>
      </c>
      <c r="J40" s="75">
        <v>9</v>
      </c>
      <c r="K40" s="76">
        <v>6</v>
      </c>
      <c r="L40" s="82">
        <v>8</v>
      </c>
      <c r="M40" s="83" t="str">
        <f t="shared" si="0"/>
        <v>Giỏi</v>
      </c>
    </row>
    <row r="41" spans="1:13" s="28" customFormat="1" ht="24.9" customHeight="1" x14ac:dyDescent="0.25">
      <c r="A41" s="1">
        <v>33</v>
      </c>
      <c r="B41" s="2" t="s">
        <v>163</v>
      </c>
      <c r="C41" s="24" t="s">
        <v>111</v>
      </c>
      <c r="D41" s="67" t="s">
        <v>68</v>
      </c>
      <c r="E41" s="69" t="s">
        <v>112</v>
      </c>
      <c r="F41" s="70" t="s">
        <v>113</v>
      </c>
      <c r="G41" s="27" t="s">
        <v>17</v>
      </c>
      <c r="H41" s="3" t="s">
        <v>129</v>
      </c>
      <c r="I41" s="74">
        <v>8.5</v>
      </c>
      <c r="J41" s="75">
        <v>8.5</v>
      </c>
      <c r="K41" s="76">
        <v>6</v>
      </c>
      <c r="L41" s="82">
        <v>8</v>
      </c>
      <c r="M41" s="83" t="str">
        <f t="shared" si="0"/>
        <v>Giỏi</v>
      </c>
    </row>
    <row r="42" spans="1:13" s="28" customFormat="1" ht="24.9" customHeight="1" x14ac:dyDescent="0.25">
      <c r="A42" s="1">
        <v>34</v>
      </c>
      <c r="B42" s="2" t="s">
        <v>164</v>
      </c>
      <c r="C42" s="24" t="s">
        <v>121</v>
      </c>
      <c r="D42" s="66" t="s">
        <v>122</v>
      </c>
      <c r="E42" s="69" t="s">
        <v>53</v>
      </c>
      <c r="F42" s="70" t="s">
        <v>123</v>
      </c>
      <c r="G42" s="27" t="s">
        <v>65</v>
      </c>
      <c r="H42" s="3" t="s">
        <v>129</v>
      </c>
      <c r="I42" s="74">
        <v>8.5</v>
      </c>
      <c r="J42" s="75">
        <v>8.5</v>
      </c>
      <c r="K42" s="76">
        <v>5</v>
      </c>
      <c r="L42" s="82">
        <v>7.5</v>
      </c>
      <c r="M42" s="83" t="str">
        <f t="shared" si="0"/>
        <v>Khá</v>
      </c>
    </row>
    <row r="43" spans="1:13" x14ac:dyDescent="0.25">
      <c r="B43" s="96" t="s">
        <v>180</v>
      </c>
    </row>
    <row r="45" spans="1:13" customFormat="1" ht="18" x14ac:dyDescent="0.25">
      <c r="F45" s="86" t="s">
        <v>173</v>
      </c>
      <c r="G45" s="87"/>
      <c r="H45" s="88"/>
      <c r="I45" s="89"/>
      <c r="J45" s="90"/>
      <c r="L45" s="91"/>
    </row>
    <row r="46" spans="1:13" customFormat="1" ht="15.6" x14ac:dyDescent="0.25">
      <c r="F46" s="87"/>
      <c r="G46" s="92" t="s">
        <v>177</v>
      </c>
      <c r="H46" s="93"/>
      <c r="I46" s="94"/>
      <c r="J46" s="95"/>
      <c r="L46" s="91"/>
    </row>
  </sheetData>
  <mergeCells count="6">
    <mergeCell ref="D8:E8"/>
    <mergeCell ref="A5:K5"/>
    <mergeCell ref="A1:D1"/>
    <mergeCell ref="A2:D2"/>
    <mergeCell ref="A3:D3"/>
    <mergeCell ref="A4:D4"/>
  </mergeCells>
  <conditionalFormatting sqref="C1:C4 C6:C42 C47:C65536">
    <cfRule type="duplicateValues" dxfId="7" priority="3" stopIfTrue="1"/>
    <cfRule type="duplicateValues" dxfId="6" priority="4" stopIfTrue="1"/>
  </conditionalFormatting>
  <conditionalFormatting sqref="C9:C42">
    <cfRule type="duplicateValues" dxfId="5" priority="55" stopIfTrue="1"/>
  </conditionalFormatting>
  <conditionalFormatting sqref="C43:C44">
    <cfRule type="duplicateValues" dxfId="4" priority="1" stopIfTrue="1"/>
    <cfRule type="duplicateValues" dxfId="3" priority="2" stopIfTrue="1"/>
  </conditionalFormatting>
  <pageMargins left="0.2" right="0.11" top="0.42" bottom="0.28000000000000003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N46"/>
  <sheetViews>
    <sheetView topLeftCell="B38" workbookViewId="0">
      <selection activeCell="B43" sqref="A43:IV46"/>
    </sheetView>
  </sheetViews>
  <sheetFormatPr defaultColWidth="9.109375" defaultRowHeight="17.399999999999999" x14ac:dyDescent="0.25"/>
  <cols>
    <col min="1" max="1" width="6.88671875" style="6" customWidth="1"/>
    <col min="2" max="2" width="10.6640625" style="5" customWidth="1"/>
    <col min="3" max="3" width="12.44140625" style="5" customWidth="1"/>
    <col min="4" max="4" width="20.33203125" style="5" customWidth="1"/>
    <col min="5" max="5" width="8.109375" style="5" customWidth="1"/>
    <col min="6" max="6" width="10.5546875" style="5" customWidth="1"/>
    <col min="7" max="7" width="13.88671875" style="5" customWidth="1"/>
    <col min="8" max="8" width="11" style="5" customWidth="1"/>
    <col min="9" max="9" width="11" style="54" customWidth="1"/>
    <col min="10" max="10" width="11" style="55" customWidth="1"/>
    <col min="11" max="11" width="11" style="56" customWidth="1"/>
    <col min="12" max="12" width="13.44140625" style="20" customWidth="1"/>
    <col min="13" max="13" width="10.33203125" style="6" customWidth="1"/>
    <col min="14" max="14" width="9.109375" style="28"/>
    <col min="15" max="16384" width="9.109375" style="5"/>
  </cols>
  <sheetData>
    <row r="1" spans="1:14" x14ac:dyDescent="0.3">
      <c r="A1" s="99" t="s">
        <v>9</v>
      </c>
      <c r="B1" s="99"/>
      <c r="C1" s="99"/>
      <c r="D1" s="99"/>
      <c r="F1" s="85"/>
      <c r="G1" s="85"/>
      <c r="H1" s="85" t="s">
        <v>2</v>
      </c>
      <c r="I1" s="85"/>
      <c r="J1" s="85"/>
      <c r="K1" s="85"/>
      <c r="L1" s="57"/>
      <c r="M1" s="21"/>
    </row>
    <row r="2" spans="1:14" x14ac:dyDescent="0.3">
      <c r="A2" s="104" t="s">
        <v>10</v>
      </c>
      <c r="B2" s="104"/>
      <c r="C2" s="104"/>
      <c r="D2" s="104"/>
      <c r="F2" s="85"/>
      <c r="G2" s="85"/>
      <c r="H2" s="85"/>
      <c r="I2" s="85"/>
      <c r="J2" s="85"/>
      <c r="K2" s="85"/>
      <c r="L2" s="57"/>
      <c r="M2" s="21"/>
    </row>
    <row r="3" spans="1:14" x14ac:dyDescent="0.3">
      <c r="A3" s="104" t="s">
        <v>11</v>
      </c>
      <c r="B3" s="104"/>
      <c r="C3" s="104"/>
      <c r="D3" s="104"/>
      <c r="E3" s="12"/>
      <c r="F3" s="13"/>
      <c r="G3" s="14"/>
      <c r="H3" s="14"/>
      <c r="I3" s="35"/>
      <c r="J3" s="34"/>
      <c r="K3" s="36"/>
      <c r="L3" s="41"/>
      <c r="M3" s="16"/>
    </row>
    <row r="4" spans="1:14" x14ac:dyDescent="0.25">
      <c r="A4" s="101"/>
      <c r="B4" s="101"/>
      <c r="C4" s="102"/>
      <c r="D4" s="102"/>
      <c r="E4" s="17"/>
      <c r="F4" s="17"/>
      <c r="G4" s="18"/>
      <c r="H4" s="18"/>
      <c r="I4" s="46"/>
      <c r="J4" s="47"/>
      <c r="K4" s="48"/>
      <c r="L4" s="80"/>
      <c r="M4" s="19"/>
    </row>
    <row r="5" spans="1:14" ht="24" customHeight="1" x14ac:dyDescent="0.25">
      <c r="A5" s="105" t="s">
        <v>176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</row>
    <row r="6" spans="1:14" s="23" customFormat="1" ht="23.1" customHeight="1" x14ac:dyDescent="0.25">
      <c r="A6" s="106" t="s">
        <v>175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28"/>
    </row>
    <row r="7" spans="1:14" ht="18.75" customHeight="1" x14ac:dyDescent="0.25">
      <c r="A7" s="59"/>
      <c r="B7" s="106" t="s">
        <v>179</v>
      </c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</row>
    <row r="8" spans="1:14" ht="46.8" x14ac:dyDescent="0.25">
      <c r="A8" s="32" t="s">
        <v>4</v>
      </c>
      <c r="B8" s="15" t="s">
        <v>0</v>
      </c>
      <c r="C8" s="15" t="s">
        <v>5</v>
      </c>
      <c r="D8" s="97" t="s">
        <v>6</v>
      </c>
      <c r="E8" s="98"/>
      <c r="F8" s="15" t="s">
        <v>7</v>
      </c>
      <c r="G8" s="15" t="s">
        <v>8</v>
      </c>
      <c r="H8" s="15" t="s">
        <v>1</v>
      </c>
      <c r="I8" s="4" t="s">
        <v>168</v>
      </c>
      <c r="J8" s="4" t="s">
        <v>169</v>
      </c>
      <c r="K8" s="4" t="s">
        <v>170</v>
      </c>
      <c r="L8" s="4" t="s">
        <v>171</v>
      </c>
      <c r="M8" s="84" t="s">
        <v>172</v>
      </c>
    </row>
    <row r="9" spans="1:14" ht="24.9" customHeight="1" x14ac:dyDescent="0.25">
      <c r="A9" s="1">
        <v>1</v>
      </c>
      <c r="B9" s="2" t="s">
        <v>130</v>
      </c>
      <c r="C9" s="25">
        <v>18005628</v>
      </c>
      <c r="D9" s="71" t="s">
        <v>45</v>
      </c>
      <c r="E9" s="72" t="s">
        <v>16</v>
      </c>
      <c r="F9" s="69" t="s">
        <v>71</v>
      </c>
      <c r="G9" s="27" t="s">
        <v>60</v>
      </c>
      <c r="H9" s="26" t="s">
        <v>127</v>
      </c>
      <c r="I9" s="74">
        <v>8.5</v>
      </c>
      <c r="J9" s="75">
        <v>9</v>
      </c>
      <c r="K9" s="76">
        <v>5</v>
      </c>
      <c r="L9" s="82">
        <v>8</v>
      </c>
      <c r="M9" s="83" t="str">
        <f>IF(L9&gt;=8,"Giỏi",IF(L9&gt;=7,"Khá",IF((AND(L9&gt;=5,K9&gt;=3, J9&gt;=3, I9&gt;=3)),"Trung bình","Không đạt")))</f>
        <v>Giỏi</v>
      </c>
    </row>
    <row r="10" spans="1:14" ht="24.9" customHeight="1" x14ac:dyDescent="0.25">
      <c r="A10" s="1">
        <v>2</v>
      </c>
      <c r="B10" s="2" t="s">
        <v>131</v>
      </c>
      <c r="C10" s="25">
        <v>18005629</v>
      </c>
      <c r="D10" s="61" t="s">
        <v>12</v>
      </c>
      <c r="E10" s="69" t="s">
        <v>52</v>
      </c>
      <c r="F10" s="70" t="s">
        <v>77</v>
      </c>
      <c r="G10" s="27" t="s">
        <v>17</v>
      </c>
      <c r="H10" s="26" t="s">
        <v>127</v>
      </c>
      <c r="I10" s="74">
        <v>8</v>
      </c>
      <c r="J10" s="75">
        <v>7</v>
      </c>
      <c r="K10" s="76">
        <v>6</v>
      </c>
      <c r="L10" s="82">
        <v>7.5</v>
      </c>
      <c r="M10" s="83" t="str">
        <f t="shared" ref="M10:M42" si="0">IF(L10&gt;=8,"Giỏi",IF(L10&gt;=7,"Khá",IF((AND(L10&gt;=5,K10&gt;=3, J10&gt;=3, I10&gt;=3)),"Trung bình","Không đạt")))</f>
        <v>Khá</v>
      </c>
    </row>
    <row r="11" spans="1:14" ht="24.9" customHeight="1" x14ac:dyDescent="0.25">
      <c r="A11" s="1">
        <v>3</v>
      </c>
      <c r="B11" s="2" t="s">
        <v>132</v>
      </c>
      <c r="C11" s="37">
        <v>18005630</v>
      </c>
      <c r="D11" s="62" t="s">
        <v>81</v>
      </c>
      <c r="E11" s="69" t="s">
        <v>38</v>
      </c>
      <c r="F11" s="70" t="s">
        <v>82</v>
      </c>
      <c r="G11" s="27" t="s">
        <v>17</v>
      </c>
      <c r="H11" s="38" t="s">
        <v>127</v>
      </c>
      <c r="I11" s="74">
        <v>8</v>
      </c>
      <c r="J11" s="75">
        <v>8</v>
      </c>
      <c r="K11" s="76">
        <v>6</v>
      </c>
      <c r="L11" s="82">
        <v>7.5</v>
      </c>
      <c r="M11" s="83" t="str">
        <f t="shared" si="0"/>
        <v>Khá</v>
      </c>
    </row>
    <row r="12" spans="1:14" ht="24.9" customHeight="1" x14ac:dyDescent="0.25">
      <c r="A12" s="1">
        <v>4</v>
      </c>
      <c r="B12" s="2" t="s">
        <v>133</v>
      </c>
      <c r="C12" s="25">
        <v>18005631</v>
      </c>
      <c r="D12" s="61" t="s">
        <v>83</v>
      </c>
      <c r="E12" s="69" t="s">
        <v>13</v>
      </c>
      <c r="F12" s="69" t="s">
        <v>84</v>
      </c>
      <c r="G12" s="27" t="s">
        <v>17</v>
      </c>
      <c r="H12" s="26" t="s">
        <v>127</v>
      </c>
      <c r="I12" s="74">
        <v>8.5</v>
      </c>
      <c r="J12" s="75">
        <v>9</v>
      </c>
      <c r="K12" s="76">
        <v>5</v>
      </c>
      <c r="L12" s="82">
        <v>8</v>
      </c>
      <c r="M12" s="83" t="str">
        <f t="shared" si="0"/>
        <v>Giỏi</v>
      </c>
    </row>
    <row r="13" spans="1:14" ht="24.9" customHeight="1" x14ac:dyDescent="0.25">
      <c r="A13" s="1">
        <v>5</v>
      </c>
      <c r="B13" s="2" t="s">
        <v>134</v>
      </c>
      <c r="C13" s="25">
        <v>18005632</v>
      </c>
      <c r="D13" s="61" t="s">
        <v>85</v>
      </c>
      <c r="E13" s="69" t="s">
        <v>19</v>
      </c>
      <c r="F13" s="70" t="s">
        <v>86</v>
      </c>
      <c r="G13" s="27" t="s">
        <v>17</v>
      </c>
      <c r="H13" s="26" t="s">
        <v>127</v>
      </c>
      <c r="I13" s="74">
        <v>8.5</v>
      </c>
      <c r="J13" s="75">
        <v>9</v>
      </c>
      <c r="K13" s="76">
        <v>6</v>
      </c>
      <c r="L13" s="82">
        <v>8</v>
      </c>
      <c r="M13" s="83" t="str">
        <f t="shared" si="0"/>
        <v>Giỏi</v>
      </c>
    </row>
    <row r="14" spans="1:14" ht="24.9" customHeight="1" x14ac:dyDescent="0.25">
      <c r="A14" s="1">
        <v>6</v>
      </c>
      <c r="B14" s="2" t="s">
        <v>135</v>
      </c>
      <c r="C14" s="25">
        <v>18005652</v>
      </c>
      <c r="D14" s="61" t="s">
        <v>21</v>
      </c>
      <c r="E14" s="69" t="s">
        <v>47</v>
      </c>
      <c r="F14" s="70" t="s">
        <v>87</v>
      </c>
      <c r="G14" s="27" t="s">
        <v>17</v>
      </c>
      <c r="H14" s="26" t="s">
        <v>127</v>
      </c>
      <c r="I14" s="74">
        <v>8.5</v>
      </c>
      <c r="J14" s="75">
        <v>8</v>
      </c>
      <c r="K14" s="76">
        <v>6</v>
      </c>
      <c r="L14" s="82">
        <v>8</v>
      </c>
      <c r="M14" s="83" t="str">
        <f t="shared" si="0"/>
        <v>Giỏi</v>
      </c>
    </row>
    <row r="15" spans="1:14" ht="24.9" customHeight="1" x14ac:dyDescent="0.25">
      <c r="A15" s="1">
        <v>7</v>
      </c>
      <c r="B15" s="2" t="s">
        <v>136</v>
      </c>
      <c r="C15" s="25">
        <v>18005633</v>
      </c>
      <c r="D15" s="61" t="s">
        <v>28</v>
      </c>
      <c r="E15" s="69" t="s">
        <v>50</v>
      </c>
      <c r="F15" s="70" t="s">
        <v>98</v>
      </c>
      <c r="G15" s="27" t="s">
        <v>17</v>
      </c>
      <c r="H15" s="26" t="s">
        <v>127</v>
      </c>
      <c r="I15" s="74">
        <v>8.5</v>
      </c>
      <c r="J15" s="75">
        <v>9</v>
      </c>
      <c r="K15" s="76">
        <v>5</v>
      </c>
      <c r="L15" s="82">
        <v>8</v>
      </c>
      <c r="M15" s="83" t="str">
        <f t="shared" si="0"/>
        <v>Giỏi</v>
      </c>
    </row>
    <row r="16" spans="1:14" ht="24.9" customHeight="1" x14ac:dyDescent="0.25">
      <c r="A16" s="1">
        <v>8</v>
      </c>
      <c r="B16" s="2" t="s">
        <v>137</v>
      </c>
      <c r="C16" s="37">
        <v>18005634</v>
      </c>
      <c r="D16" s="62" t="s">
        <v>36</v>
      </c>
      <c r="E16" s="69" t="s">
        <v>57</v>
      </c>
      <c r="F16" s="70" t="s">
        <v>99</v>
      </c>
      <c r="G16" s="27" t="s">
        <v>59</v>
      </c>
      <c r="H16" s="38" t="s">
        <v>127</v>
      </c>
      <c r="I16" s="74">
        <v>8.5</v>
      </c>
      <c r="J16" s="75">
        <v>9</v>
      </c>
      <c r="K16" s="76">
        <v>5</v>
      </c>
      <c r="L16" s="82">
        <v>8</v>
      </c>
      <c r="M16" s="83" t="str">
        <f t="shared" si="0"/>
        <v>Giỏi</v>
      </c>
    </row>
    <row r="17" spans="1:14" ht="24.9" customHeight="1" x14ac:dyDescent="0.25">
      <c r="A17" s="1">
        <v>9</v>
      </c>
      <c r="B17" s="2" t="s">
        <v>138</v>
      </c>
      <c r="C17" s="25">
        <v>18005635</v>
      </c>
      <c r="D17" s="61" t="s">
        <v>15</v>
      </c>
      <c r="E17" s="69" t="s">
        <v>34</v>
      </c>
      <c r="F17" s="69">
        <v>30234</v>
      </c>
      <c r="G17" s="27" t="s">
        <v>17</v>
      </c>
      <c r="H17" s="26" t="s">
        <v>127</v>
      </c>
      <c r="I17" s="74">
        <v>8.5</v>
      </c>
      <c r="J17" s="75">
        <v>9</v>
      </c>
      <c r="K17" s="76">
        <v>6</v>
      </c>
      <c r="L17" s="82">
        <v>8</v>
      </c>
      <c r="M17" s="83" t="str">
        <f t="shared" si="0"/>
        <v>Giỏi</v>
      </c>
    </row>
    <row r="18" spans="1:14" s="7" customFormat="1" ht="24.9" customHeight="1" x14ac:dyDescent="0.25">
      <c r="A18" s="1">
        <v>10</v>
      </c>
      <c r="B18" s="2" t="s">
        <v>139</v>
      </c>
      <c r="C18" s="25">
        <v>18005636</v>
      </c>
      <c r="D18" s="61" t="s">
        <v>49</v>
      </c>
      <c r="E18" s="69" t="s">
        <v>23</v>
      </c>
      <c r="F18" s="69" t="s">
        <v>102</v>
      </c>
      <c r="G18" s="27" t="s">
        <v>17</v>
      </c>
      <c r="H18" s="26" t="s">
        <v>127</v>
      </c>
      <c r="I18" s="74">
        <v>8.5</v>
      </c>
      <c r="J18" s="75">
        <v>9</v>
      </c>
      <c r="K18" s="76">
        <v>5</v>
      </c>
      <c r="L18" s="82">
        <v>8</v>
      </c>
      <c r="M18" s="83" t="str">
        <f t="shared" si="0"/>
        <v>Giỏi</v>
      </c>
      <c r="N18" s="28"/>
    </row>
    <row r="19" spans="1:14" ht="24.9" customHeight="1" x14ac:dyDescent="0.25">
      <c r="A19" s="1">
        <v>11</v>
      </c>
      <c r="B19" s="2" t="s">
        <v>140</v>
      </c>
      <c r="C19" s="37">
        <v>18005637</v>
      </c>
      <c r="D19" s="63" t="s">
        <v>103</v>
      </c>
      <c r="E19" s="69" t="s">
        <v>33</v>
      </c>
      <c r="F19" s="70" t="s">
        <v>104</v>
      </c>
      <c r="G19" s="27" t="s">
        <v>17</v>
      </c>
      <c r="H19" s="38" t="s">
        <v>127</v>
      </c>
      <c r="I19" s="74">
        <v>8.5</v>
      </c>
      <c r="J19" s="75">
        <v>9</v>
      </c>
      <c r="K19" s="76">
        <v>5</v>
      </c>
      <c r="L19" s="82">
        <v>8</v>
      </c>
      <c r="M19" s="83" t="str">
        <f t="shared" si="0"/>
        <v>Giỏi</v>
      </c>
    </row>
    <row r="20" spans="1:14" ht="24.9" customHeight="1" x14ac:dyDescent="0.25">
      <c r="A20" s="1">
        <v>12</v>
      </c>
      <c r="B20" s="2" t="s">
        <v>141</v>
      </c>
      <c r="C20" s="25">
        <v>18005638</v>
      </c>
      <c r="D20" s="61" t="s">
        <v>105</v>
      </c>
      <c r="E20" s="69" t="s">
        <v>33</v>
      </c>
      <c r="F20" s="70" t="s">
        <v>106</v>
      </c>
      <c r="G20" s="27" t="s">
        <v>17</v>
      </c>
      <c r="H20" s="26" t="s">
        <v>127</v>
      </c>
      <c r="I20" s="74">
        <v>8.5</v>
      </c>
      <c r="J20" s="75">
        <v>9</v>
      </c>
      <c r="K20" s="76">
        <v>7</v>
      </c>
      <c r="L20" s="82">
        <v>8.5</v>
      </c>
      <c r="M20" s="83" t="str">
        <f t="shared" si="0"/>
        <v>Giỏi</v>
      </c>
    </row>
    <row r="21" spans="1:14" ht="24.9" customHeight="1" x14ac:dyDescent="0.25">
      <c r="A21" s="1">
        <v>13</v>
      </c>
      <c r="B21" s="2" t="s">
        <v>142</v>
      </c>
      <c r="C21" s="25">
        <v>18005639</v>
      </c>
      <c r="D21" s="61" t="s">
        <v>35</v>
      </c>
      <c r="E21" s="69" t="s">
        <v>109</v>
      </c>
      <c r="F21" s="70" t="s">
        <v>110</v>
      </c>
      <c r="G21" s="27" t="s">
        <v>17</v>
      </c>
      <c r="H21" s="26" t="s">
        <v>127</v>
      </c>
      <c r="I21" s="74">
        <v>8.5</v>
      </c>
      <c r="J21" s="75">
        <v>8</v>
      </c>
      <c r="K21" s="76">
        <v>6</v>
      </c>
      <c r="L21" s="82">
        <v>8</v>
      </c>
      <c r="M21" s="83" t="str">
        <f t="shared" si="0"/>
        <v>Giỏi</v>
      </c>
    </row>
    <row r="22" spans="1:14" ht="24.9" customHeight="1" x14ac:dyDescent="0.25">
      <c r="A22" s="1">
        <v>14</v>
      </c>
      <c r="B22" s="2" t="s">
        <v>143</v>
      </c>
      <c r="C22" s="37">
        <v>18005804</v>
      </c>
      <c r="D22" s="63" t="s">
        <v>46</v>
      </c>
      <c r="E22" s="69" t="s">
        <v>32</v>
      </c>
      <c r="F22" s="69" t="s">
        <v>128</v>
      </c>
      <c r="G22" s="27" t="s">
        <v>67</v>
      </c>
      <c r="H22" s="38" t="s">
        <v>127</v>
      </c>
      <c r="I22" s="74">
        <v>8.5</v>
      </c>
      <c r="J22" s="75">
        <v>7.5</v>
      </c>
      <c r="K22" s="76">
        <v>5</v>
      </c>
      <c r="L22" s="82">
        <v>7.5</v>
      </c>
      <c r="M22" s="83" t="str">
        <f t="shared" si="0"/>
        <v>Khá</v>
      </c>
    </row>
    <row r="23" spans="1:14" ht="24.9" customHeight="1" x14ac:dyDescent="0.25">
      <c r="A23" s="1">
        <v>15</v>
      </c>
      <c r="B23" s="2" t="s">
        <v>144</v>
      </c>
      <c r="C23" s="25">
        <v>18005640</v>
      </c>
      <c r="D23" s="61" t="s">
        <v>24</v>
      </c>
      <c r="E23" s="69" t="s">
        <v>31</v>
      </c>
      <c r="F23" s="70" t="s">
        <v>114</v>
      </c>
      <c r="G23" s="27" t="s">
        <v>17</v>
      </c>
      <c r="H23" s="26" t="s">
        <v>127</v>
      </c>
      <c r="I23" s="74">
        <v>9</v>
      </c>
      <c r="J23" s="75">
        <v>9</v>
      </c>
      <c r="K23" s="76">
        <v>5</v>
      </c>
      <c r="L23" s="82">
        <v>8</v>
      </c>
      <c r="M23" s="83" t="str">
        <f t="shared" si="0"/>
        <v>Giỏi</v>
      </c>
    </row>
    <row r="24" spans="1:14" ht="24.9" customHeight="1" x14ac:dyDescent="0.25">
      <c r="A24" s="1">
        <v>16</v>
      </c>
      <c r="B24" s="2" t="s">
        <v>145</v>
      </c>
      <c r="C24" s="37">
        <v>18005641</v>
      </c>
      <c r="D24" s="62" t="s">
        <v>115</v>
      </c>
      <c r="E24" s="69" t="s">
        <v>44</v>
      </c>
      <c r="F24" s="69" t="s">
        <v>116</v>
      </c>
      <c r="G24" s="27" t="s">
        <v>17</v>
      </c>
      <c r="H24" s="38" t="s">
        <v>127</v>
      </c>
      <c r="I24" s="74">
        <v>8.5</v>
      </c>
      <c r="J24" s="75">
        <v>8.5</v>
      </c>
      <c r="K24" s="76">
        <v>5</v>
      </c>
      <c r="L24" s="82">
        <v>7.5</v>
      </c>
      <c r="M24" s="83" t="str">
        <f t="shared" si="0"/>
        <v>Khá</v>
      </c>
    </row>
    <row r="25" spans="1:14" ht="24.9" customHeight="1" x14ac:dyDescent="0.25">
      <c r="A25" s="1">
        <v>17</v>
      </c>
      <c r="B25" s="2" t="s">
        <v>146</v>
      </c>
      <c r="C25" s="37">
        <v>18005642</v>
      </c>
      <c r="D25" s="63" t="s">
        <v>66</v>
      </c>
      <c r="E25" s="69" t="s">
        <v>30</v>
      </c>
      <c r="F25" s="70" t="s">
        <v>117</v>
      </c>
      <c r="G25" s="27" t="s">
        <v>17</v>
      </c>
      <c r="H25" s="38" t="s">
        <v>127</v>
      </c>
      <c r="I25" s="74">
        <v>8.5</v>
      </c>
      <c r="J25" s="75">
        <v>9</v>
      </c>
      <c r="K25" s="76">
        <v>6</v>
      </c>
      <c r="L25" s="82">
        <v>8</v>
      </c>
      <c r="M25" s="83" t="str">
        <f t="shared" si="0"/>
        <v>Giỏi</v>
      </c>
    </row>
    <row r="26" spans="1:14" ht="24.9" customHeight="1" x14ac:dyDescent="0.25">
      <c r="A26" s="1">
        <v>18</v>
      </c>
      <c r="B26" s="2" t="s">
        <v>148</v>
      </c>
      <c r="C26" s="25">
        <v>18005644</v>
      </c>
      <c r="D26" s="61" t="s">
        <v>92</v>
      </c>
      <c r="E26" s="69" t="s">
        <v>27</v>
      </c>
      <c r="F26" s="70" t="s">
        <v>119</v>
      </c>
      <c r="G26" s="27" t="s">
        <v>17</v>
      </c>
      <c r="H26" s="26" t="s">
        <v>127</v>
      </c>
      <c r="I26" s="74">
        <v>8.5</v>
      </c>
      <c r="J26" s="75">
        <v>9</v>
      </c>
      <c r="K26" s="76">
        <v>7</v>
      </c>
      <c r="L26" s="82">
        <v>8.5</v>
      </c>
      <c r="M26" s="83" t="str">
        <f t="shared" si="0"/>
        <v>Giỏi</v>
      </c>
    </row>
    <row r="27" spans="1:14" ht="24.9" customHeight="1" x14ac:dyDescent="0.25">
      <c r="A27" s="1">
        <v>19</v>
      </c>
      <c r="B27" s="2" t="s">
        <v>149</v>
      </c>
      <c r="C27" s="37">
        <v>18005645</v>
      </c>
      <c r="D27" s="63" t="s">
        <v>48</v>
      </c>
      <c r="E27" s="69" t="s">
        <v>53</v>
      </c>
      <c r="F27" s="70" t="s">
        <v>120</v>
      </c>
      <c r="G27" s="27" t="s">
        <v>17</v>
      </c>
      <c r="H27" s="38" t="s">
        <v>127</v>
      </c>
      <c r="I27" s="74">
        <v>8.5</v>
      </c>
      <c r="J27" s="75">
        <v>9</v>
      </c>
      <c r="K27" s="76">
        <v>5</v>
      </c>
      <c r="L27" s="82">
        <v>8</v>
      </c>
      <c r="M27" s="83" t="str">
        <f t="shared" si="0"/>
        <v>Giỏi</v>
      </c>
    </row>
    <row r="28" spans="1:14" ht="24.9" customHeight="1" x14ac:dyDescent="0.25">
      <c r="A28" s="1">
        <v>20</v>
      </c>
      <c r="B28" s="2" t="s">
        <v>150</v>
      </c>
      <c r="C28" s="25">
        <v>18005646</v>
      </c>
      <c r="D28" s="64" t="s">
        <v>41</v>
      </c>
      <c r="E28" s="69" t="s">
        <v>40</v>
      </c>
      <c r="F28" s="69" t="s">
        <v>124</v>
      </c>
      <c r="G28" s="27" t="s">
        <v>17</v>
      </c>
      <c r="H28" s="26" t="s">
        <v>127</v>
      </c>
      <c r="I28" s="74">
        <v>8.5</v>
      </c>
      <c r="J28" s="75">
        <v>9</v>
      </c>
      <c r="K28" s="76">
        <v>7</v>
      </c>
      <c r="L28" s="82">
        <v>8.5</v>
      </c>
      <c r="M28" s="83" t="str">
        <f t="shared" si="0"/>
        <v>Giỏi</v>
      </c>
    </row>
    <row r="29" spans="1:14" ht="24.9" customHeight="1" x14ac:dyDescent="0.25">
      <c r="A29" s="1">
        <v>21</v>
      </c>
      <c r="B29" s="2" t="s">
        <v>151</v>
      </c>
      <c r="C29" s="39">
        <v>18005647</v>
      </c>
      <c r="D29" s="65" t="s">
        <v>12</v>
      </c>
      <c r="E29" s="69" t="s">
        <v>40</v>
      </c>
      <c r="F29" s="69" t="s">
        <v>125</v>
      </c>
      <c r="G29" s="27" t="s">
        <v>17</v>
      </c>
      <c r="H29" s="40" t="s">
        <v>127</v>
      </c>
      <c r="I29" s="74">
        <v>9</v>
      </c>
      <c r="J29" s="75">
        <v>8.5</v>
      </c>
      <c r="K29" s="76">
        <v>6</v>
      </c>
      <c r="L29" s="82">
        <v>8</v>
      </c>
      <c r="M29" s="83" t="str">
        <f t="shared" si="0"/>
        <v>Giỏi</v>
      </c>
    </row>
    <row r="30" spans="1:14" ht="24.9" customHeight="1" x14ac:dyDescent="0.25">
      <c r="A30" s="1">
        <v>22</v>
      </c>
      <c r="B30" s="2" t="s">
        <v>152</v>
      </c>
      <c r="C30" s="24">
        <v>18005648</v>
      </c>
      <c r="D30" s="66" t="s">
        <v>62</v>
      </c>
      <c r="E30" s="69" t="s">
        <v>29</v>
      </c>
      <c r="F30" s="70" t="s">
        <v>126</v>
      </c>
      <c r="G30" s="27" t="s">
        <v>17</v>
      </c>
      <c r="H30" s="3" t="s">
        <v>127</v>
      </c>
      <c r="I30" s="74">
        <v>8.5</v>
      </c>
      <c r="J30" s="75">
        <v>8</v>
      </c>
      <c r="K30" s="76">
        <v>7</v>
      </c>
      <c r="L30" s="82">
        <v>8</v>
      </c>
      <c r="M30" s="83" t="str">
        <f t="shared" si="0"/>
        <v>Giỏi</v>
      </c>
    </row>
    <row r="31" spans="1:14" ht="24.9" customHeight="1" x14ac:dyDescent="0.25">
      <c r="A31" s="1">
        <v>23</v>
      </c>
      <c r="B31" s="2" t="s">
        <v>153</v>
      </c>
      <c r="C31" s="24" t="s">
        <v>69</v>
      </c>
      <c r="D31" s="67" t="s">
        <v>56</v>
      </c>
      <c r="E31" s="69" t="s">
        <v>18</v>
      </c>
      <c r="F31" s="70" t="s">
        <v>70</v>
      </c>
      <c r="G31" s="27" t="s">
        <v>17</v>
      </c>
      <c r="H31" s="3" t="s">
        <v>129</v>
      </c>
      <c r="I31" s="74">
        <v>9</v>
      </c>
      <c r="J31" s="75">
        <v>8</v>
      </c>
      <c r="K31" s="76">
        <v>5</v>
      </c>
      <c r="L31" s="82">
        <v>8</v>
      </c>
      <c r="M31" s="83" t="str">
        <f t="shared" si="0"/>
        <v>Giỏi</v>
      </c>
    </row>
    <row r="32" spans="1:14" ht="24.9" customHeight="1" x14ac:dyDescent="0.25">
      <c r="A32" s="1">
        <v>24</v>
      </c>
      <c r="B32" s="2" t="s">
        <v>154</v>
      </c>
      <c r="C32" s="24" t="s">
        <v>72</v>
      </c>
      <c r="D32" s="66" t="s">
        <v>42</v>
      </c>
      <c r="E32" s="69" t="s">
        <v>16</v>
      </c>
      <c r="F32" s="70" t="s">
        <v>73</v>
      </c>
      <c r="G32" s="27" t="s">
        <v>17</v>
      </c>
      <c r="H32" s="3" t="s">
        <v>129</v>
      </c>
      <c r="I32" s="74">
        <v>9</v>
      </c>
      <c r="J32" s="75">
        <v>8.5</v>
      </c>
      <c r="K32" s="76">
        <v>5</v>
      </c>
      <c r="L32" s="82">
        <v>8</v>
      </c>
      <c r="M32" s="83" t="str">
        <f t="shared" si="0"/>
        <v>Giỏi</v>
      </c>
    </row>
    <row r="33" spans="1:13" ht="24.9" customHeight="1" x14ac:dyDescent="0.25">
      <c r="A33" s="1">
        <v>25</v>
      </c>
      <c r="B33" s="2" t="s">
        <v>155</v>
      </c>
      <c r="C33" s="39" t="s">
        <v>74</v>
      </c>
      <c r="D33" s="68" t="s">
        <v>75</v>
      </c>
      <c r="E33" s="69" t="s">
        <v>39</v>
      </c>
      <c r="F33" s="70" t="s">
        <v>76</v>
      </c>
      <c r="G33" s="27" t="s">
        <v>17</v>
      </c>
      <c r="H33" s="40" t="s">
        <v>129</v>
      </c>
      <c r="I33" s="74">
        <v>9</v>
      </c>
      <c r="J33" s="75">
        <v>9</v>
      </c>
      <c r="K33" s="76">
        <v>6</v>
      </c>
      <c r="L33" s="82">
        <v>8.5</v>
      </c>
      <c r="M33" s="83" t="str">
        <f t="shared" si="0"/>
        <v>Giỏi</v>
      </c>
    </row>
    <row r="34" spans="1:13" ht="24.9" customHeight="1" x14ac:dyDescent="0.25">
      <c r="A34" s="1">
        <v>26</v>
      </c>
      <c r="B34" s="2" t="s">
        <v>156</v>
      </c>
      <c r="C34" s="39" t="s">
        <v>78</v>
      </c>
      <c r="D34" s="68" t="s">
        <v>79</v>
      </c>
      <c r="E34" s="69" t="s">
        <v>55</v>
      </c>
      <c r="F34" s="70" t="s">
        <v>80</v>
      </c>
      <c r="G34" s="27" t="s">
        <v>17</v>
      </c>
      <c r="H34" s="40" t="s">
        <v>129</v>
      </c>
      <c r="I34" s="74">
        <v>8.5</v>
      </c>
      <c r="J34" s="75">
        <v>9</v>
      </c>
      <c r="K34" s="76">
        <v>6</v>
      </c>
      <c r="L34" s="82">
        <v>8</v>
      </c>
      <c r="M34" s="83" t="str">
        <f t="shared" si="0"/>
        <v>Giỏi</v>
      </c>
    </row>
    <row r="35" spans="1:13" ht="24.9" customHeight="1" x14ac:dyDescent="0.25">
      <c r="A35" s="1">
        <v>27</v>
      </c>
      <c r="B35" s="2" t="s">
        <v>157</v>
      </c>
      <c r="C35" s="24" t="s">
        <v>88</v>
      </c>
      <c r="D35" s="67" t="s">
        <v>61</v>
      </c>
      <c r="E35" s="69" t="s">
        <v>37</v>
      </c>
      <c r="F35" s="70" t="s">
        <v>89</v>
      </c>
      <c r="G35" s="27" t="s">
        <v>63</v>
      </c>
      <c r="H35" s="3" t="s">
        <v>129</v>
      </c>
      <c r="I35" s="74">
        <v>8.5</v>
      </c>
      <c r="J35" s="75">
        <v>8</v>
      </c>
      <c r="K35" s="76">
        <v>6</v>
      </c>
      <c r="L35" s="82">
        <v>8</v>
      </c>
      <c r="M35" s="83" t="str">
        <f t="shared" si="0"/>
        <v>Giỏi</v>
      </c>
    </row>
    <row r="36" spans="1:13" ht="24.9" customHeight="1" x14ac:dyDescent="0.25">
      <c r="A36" s="1">
        <v>28</v>
      </c>
      <c r="B36" s="2" t="s">
        <v>158</v>
      </c>
      <c r="C36" s="24" t="s">
        <v>90</v>
      </c>
      <c r="D36" s="67" t="s">
        <v>51</v>
      </c>
      <c r="E36" s="69" t="s">
        <v>26</v>
      </c>
      <c r="F36" s="70" t="s">
        <v>91</v>
      </c>
      <c r="G36" s="27" t="s">
        <v>17</v>
      </c>
      <c r="H36" s="3" t="s">
        <v>129</v>
      </c>
      <c r="I36" s="74">
        <v>8.5</v>
      </c>
      <c r="J36" s="75">
        <v>9</v>
      </c>
      <c r="K36" s="76">
        <v>6</v>
      </c>
      <c r="L36" s="82">
        <v>8</v>
      </c>
      <c r="M36" s="83" t="str">
        <f t="shared" si="0"/>
        <v>Giỏi</v>
      </c>
    </row>
    <row r="37" spans="1:13" ht="24.9" customHeight="1" x14ac:dyDescent="0.25">
      <c r="A37" s="1">
        <v>29</v>
      </c>
      <c r="B37" s="2" t="s">
        <v>159</v>
      </c>
      <c r="C37" s="24" t="s">
        <v>93</v>
      </c>
      <c r="D37" s="66" t="s">
        <v>94</v>
      </c>
      <c r="E37" s="69" t="s">
        <v>20</v>
      </c>
      <c r="F37" s="70" t="s">
        <v>95</v>
      </c>
      <c r="G37" s="27" t="s">
        <v>14</v>
      </c>
      <c r="H37" s="3" t="s">
        <v>129</v>
      </c>
      <c r="I37" s="74">
        <v>9</v>
      </c>
      <c r="J37" s="75">
        <v>9</v>
      </c>
      <c r="K37" s="76">
        <v>6</v>
      </c>
      <c r="L37" s="82">
        <v>8.5</v>
      </c>
      <c r="M37" s="83" t="str">
        <f t="shared" si="0"/>
        <v>Giỏi</v>
      </c>
    </row>
    <row r="38" spans="1:13" ht="24.9" customHeight="1" x14ac:dyDescent="0.25">
      <c r="A38" s="1">
        <v>30</v>
      </c>
      <c r="B38" s="2" t="s">
        <v>160</v>
      </c>
      <c r="C38" s="24" t="s">
        <v>96</v>
      </c>
      <c r="D38" s="66" t="s">
        <v>64</v>
      </c>
      <c r="E38" s="69" t="s">
        <v>22</v>
      </c>
      <c r="F38" s="70" t="s">
        <v>97</v>
      </c>
      <c r="G38" s="27" t="s">
        <v>17</v>
      </c>
      <c r="H38" s="3" t="s">
        <v>129</v>
      </c>
      <c r="I38" s="74">
        <v>8.5</v>
      </c>
      <c r="J38" s="75">
        <v>9</v>
      </c>
      <c r="K38" s="76">
        <v>5</v>
      </c>
      <c r="L38" s="82">
        <v>8</v>
      </c>
      <c r="M38" s="83" t="str">
        <f t="shared" si="0"/>
        <v>Giỏi</v>
      </c>
    </row>
    <row r="39" spans="1:13" ht="24.9" customHeight="1" x14ac:dyDescent="0.25">
      <c r="A39" s="1">
        <v>31</v>
      </c>
      <c r="B39" s="2" t="s">
        <v>161</v>
      </c>
      <c r="C39" s="24" t="s">
        <v>100</v>
      </c>
      <c r="D39" s="66" t="s">
        <v>58</v>
      </c>
      <c r="E39" s="69" t="s">
        <v>25</v>
      </c>
      <c r="F39" s="70" t="s">
        <v>101</v>
      </c>
      <c r="G39" s="27" t="s">
        <v>17</v>
      </c>
      <c r="H39" s="3" t="s">
        <v>129</v>
      </c>
      <c r="I39" s="74">
        <v>9</v>
      </c>
      <c r="J39" s="75">
        <v>9</v>
      </c>
      <c r="K39" s="76">
        <v>5</v>
      </c>
      <c r="L39" s="82">
        <v>8</v>
      </c>
      <c r="M39" s="83" t="str">
        <f t="shared" si="0"/>
        <v>Giỏi</v>
      </c>
    </row>
    <row r="40" spans="1:13" ht="24.9" customHeight="1" x14ac:dyDescent="0.25">
      <c r="A40" s="1">
        <v>32</v>
      </c>
      <c r="B40" s="2" t="s">
        <v>162</v>
      </c>
      <c r="C40" s="24" t="s">
        <v>107</v>
      </c>
      <c r="D40" s="66" t="s">
        <v>15</v>
      </c>
      <c r="E40" s="69" t="s">
        <v>43</v>
      </c>
      <c r="F40" s="70" t="s">
        <v>108</v>
      </c>
      <c r="G40" s="27" t="s">
        <v>17</v>
      </c>
      <c r="H40" s="3" t="s">
        <v>129</v>
      </c>
      <c r="I40" s="74">
        <v>8.5</v>
      </c>
      <c r="J40" s="75">
        <v>9</v>
      </c>
      <c r="K40" s="76">
        <v>6</v>
      </c>
      <c r="L40" s="82">
        <v>8</v>
      </c>
      <c r="M40" s="83" t="str">
        <f t="shared" si="0"/>
        <v>Giỏi</v>
      </c>
    </row>
    <row r="41" spans="1:13" ht="24.9" customHeight="1" x14ac:dyDescent="0.25">
      <c r="A41" s="1">
        <v>33</v>
      </c>
      <c r="B41" s="2" t="s">
        <v>163</v>
      </c>
      <c r="C41" s="24" t="s">
        <v>111</v>
      </c>
      <c r="D41" s="67" t="s">
        <v>68</v>
      </c>
      <c r="E41" s="69" t="s">
        <v>112</v>
      </c>
      <c r="F41" s="70" t="s">
        <v>113</v>
      </c>
      <c r="G41" s="27" t="s">
        <v>17</v>
      </c>
      <c r="H41" s="3" t="s">
        <v>129</v>
      </c>
      <c r="I41" s="74">
        <v>8.5</v>
      </c>
      <c r="J41" s="75">
        <v>8.5</v>
      </c>
      <c r="K41" s="76">
        <v>6</v>
      </c>
      <c r="L41" s="82">
        <v>8</v>
      </c>
      <c r="M41" s="83" t="str">
        <f t="shared" si="0"/>
        <v>Giỏi</v>
      </c>
    </row>
    <row r="42" spans="1:13" ht="24.9" customHeight="1" x14ac:dyDescent="0.25">
      <c r="A42" s="1">
        <v>34</v>
      </c>
      <c r="B42" s="2" t="s">
        <v>164</v>
      </c>
      <c r="C42" s="24" t="s">
        <v>121</v>
      </c>
      <c r="D42" s="66" t="s">
        <v>122</v>
      </c>
      <c r="E42" s="69" t="s">
        <v>53</v>
      </c>
      <c r="F42" s="70" t="s">
        <v>123</v>
      </c>
      <c r="G42" s="27" t="s">
        <v>65</v>
      </c>
      <c r="H42" s="3" t="s">
        <v>129</v>
      </c>
      <c r="I42" s="74">
        <v>8.5</v>
      </c>
      <c r="J42" s="75">
        <v>8.5</v>
      </c>
      <c r="K42" s="76">
        <v>5</v>
      </c>
      <c r="L42" s="82">
        <v>7.5</v>
      </c>
      <c r="M42" s="83" t="str">
        <f t="shared" si="0"/>
        <v>Khá</v>
      </c>
    </row>
    <row r="43" spans="1:13" x14ac:dyDescent="0.25">
      <c r="B43" s="96" t="s">
        <v>178</v>
      </c>
    </row>
    <row r="45" spans="1:13" customFormat="1" ht="18" x14ac:dyDescent="0.25">
      <c r="F45" s="86" t="s">
        <v>173</v>
      </c>
      <c r="G45" s="87"/>
      <c r="H45" s="88"/>
      <c r="I45" s="89"/>
      <c r="J45" s="90"/>
      <c r="L45" s="91"/>
    </row>
    <row r="46" spans="1:13" customFormat="1" ht="15.6" x14ac:dyDescent="0.25">
      <c r="F46" s="87"/>
      <c r="G46" s="92" t="s">
        <v>177</v>
      </c>
      <c r="H46" s="93"/>
      <c r="I46" s="94"/>
      <c r="J46" s="95"/>
      <c r="L46" s="91"/>
    </row>
  </sheetData>
  <mergeCells count="8">
    <mergeCell ref="A1:D1"/>
    <mergeCell ref="A2:D2"/>
    <mergeCell ref="A3:D3"/>
    <mergeCell ref="A4:D4"/>
    <mergeCell ref="D8:E8"/>
    <mergeCell ref="A5:M5"/>
    <mergeCell ref="A6:M6"/>
    <mergeCell ref="B7:N7"/>
  </mergeCells>
  <conditionalFormatting sqref="C1:C4 C8:C44 C47:C65536">
    <cfRule type="duplicateValues" dxfId="2" priority="1" stopIfTrue="1"/>
    <cfRule type="duplicateValues" dxfId="1" priority="2" stopIfTrue="1"/>
  </conditionalFormatting>
  <conditionalFormatting sqref="C9:C42">
    <cfRule type="duplicateValues" dxfId="0" priority="44" stopIfTrue="1"/>
  </conditionalFormatting>
  <pageMargins left="0.2" right="0.11" top="0.42" bottom="0.28000000000000003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A(gốc)</vt:lpstr>
      <vt:lpstr>A(KETQUA)</vt:lpstr>
      <vt:lpstr>A(DAt)</vt:lpstr>
      <vt:lpstr>'A(DAt)'!Print_Area</vt:lpstr>
      <vt:lpstr>'A(gốc)'!Print_Area</vt:lpstr>
      <vt:lpstr>'A(KETQUA)'!Print_Area</vt:lpstr>
      <vt:lpstr>'A(DAt)'!Print_Titles</vt:lpstr>
      <vt:lpstr>'A(gốc)'!Print_Titles</vt:lpstr>
      <vt:lpstr>'A(KETQUA)'!Print_Titles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cp:lastPrinted>2020-01-05T07:24:05Z</cp:lastPrinted>
  <dcterms:created xsi:type="dcterms:W3CDTF">1996-10-14T23:33:28Z</dcterms:created>
  <dcterms:modified xsi:type="dcterms:W3CDTF">2020-02-04T14:37:16Z</dcterms:modified>
</cp:coreProperties>
</file>